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https://undp-my.sharepoint.com/personal/mlungisi_nkambule_undp_org/Documents/Documents/Projects/FACE Forms/2024/01003544 - Catalysing Renewable Energy Access and Transition in Eswatini/"/>
    </mc:Choice>
  </mc:AlternateContent>
  <xr:revisionPtr revIDLastSave="20" documentId="8_{DEE1A8C2-05FD-4B4F-93D9-CBB80337DFAB}" xr6:coauthVersionLast="47" xr6:coauthVersionMax="47" xr10:uidLastSave="{7402B8A9-AAFD-43E6-972B-9936E7413632}"/>
  <bookViews>
    <workbookView xWindow="-110" yWindow="-110" windowWidth="19420" windowHeight="11500" xr2:uid="{00000000-000D-0000-FFFF-FFFF00000000}"/>
  </bookViews>
  <sheets>
    <sheet name="1. Budget" sheetId="1" r:id="rId1"/>
    <sheet name="1. Budget (2)" sheetId="7" state="hidden" r:id="rId2"/>
    <sheet name="2. Justification" sheetId="3" r:id="rId3"/>
    <sheet name="3.  Expected sources of funding" sheetId="6" r:id="rId4"/>
  </sheets>
  <definedNames>
    <definedName name="_xlnm.Print_Area" localSheetId="0">'1. Budget'!$A$1:$N$83</definedName>
    <definedName name="_xlnm.Print_Area" localSheetId="1">'1. Budget (2)'!$A$1:$I$83</definedName>
    <definedName name="_xlnm.Print_Area" localSheetId="2">'2. Justification'!$A$1:$C$61</definedName>
    <definedName name="_xlnm.Print_Area" localSheetId="3">'3.  Expected sources of funding'!$A$1:$D$37</definedName>
    <definedName name="_xlnm.Print_Titles" localSheetId="2">'2. Justification'!$1:$3</definedName>
    <definedName name="Z_913EDF2B_D796_4451_9DB9_A902841B443B_.wvu.PrintArea" localSheetId="0" hidden="1">'1. Budget'!$A$1:$N$64</definedName>
    <definedName name="Z_913EDF2B_D796_4451_9DB9_A902841B443B_.wvu.PrintArea" localSheetId="1" hidden="1">'1. Budget (2)'!$A$1:$I$64</definedName>
    <definedName name="Z_F1BDF3DC_3A5A_4306_8C8E_CE2E405ED839_.wvu.PrintArea" localSheetId="0" hidden="1">'1. Budget'!$A$1:$N$64</definedName>
    <definedName name="Z_F1BDF3DC_3A5A_4306_8C8E_CE2E405ED839_.wvu.PrintArea" localSheetId="1" hidden="1">'1. Budget (2)'!$A$1:$I$64</definedName>
  </definedNames>
  <calcPr calcId="191029"/>
  <customWorkbookViews>
    <customWorkbookView name="florean - Personal View" guid="{F1BDF3DC-3A5A-4306-8C8E-CE2E405ED839}" mergeInterval="0" personalView="1" maximized="1" windowWidth="835" windowHeight="367" activeSheetId="2"/>
    <customWorkbookView name="Agneta Lindqvist - Personal View" guid="{913EDF2B-D796-4451-9DB9-A902841B443B}" mergeInterval="0" personalView="1" maximized="1" windowWidth="1020" windowHeight="577"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1" i="1" l="1"/>
  <c r="E60" i="7"/>
  <c r="I60" i="7" s="1"/>
  <c r="D57" i="7"/>
  <c r="H57" i="7" s="1"/>
  <c r="I57" i="7" s="1"/>
  <c r="I56" i="7"/>
  <c r="E56" i="7"/>
  <c r="I55" i="7"/>
  <c r="E55" i="7"/>
  <c r="I54" i="7"/>
  <c r="E54" i="7"/>
  <c r="H53" i="7"/>
  <c r="I53" i="7" s="1"/>
  <c r="I58" i="7" s="1"/>
  <c r="E53" i="7"/>
  <c r="I50" i="7"/>
  <c r="E50" i="7"/>
  <c r="L49" i="7"/>
  <c r="L50" i="7" s="1"/>
  <c r="I49" i="7"/>
  <c r="E49" i="7"/>
  <c r="I48" i="7"/>
  <c r="E48" i="7"/>
  <c r="I47" i="7"/>
  <c r="E47" i="7"/>
  <c r="I46" i="7"/>
  <c r="E46" i="7"/>
  <c r="I45" i="7"/>
  <c r="I51" i="7" s="1"/>
  <c r="E45" i="7"/>
  <c r="E51" i="7" s="1"/>
  <c r="E41" i="7"/>
  <c r="I39" i="7"/>
  <c r="I41" i="7" s="1"/>
  <c r="E39" i="7"/>
  <c r="I38" i="7"/>
  <c r="E38" i="7"/>
  <c r="I37" i="7"/>
  <c r="E37" i="7"/>
  <c r="I36" i="7"/>
  <c r="E36" i="7"/>
  <c r="I33" i="7"/>
  <c r="E33" i="7"/>
  <c r="I32" i="7"/>
  <c r="E32" i="7"/>
  <c r="I31" i="7"/>
  <c r="E31" i="7"/>
  <c r="I30" i="7"/>
  <c r="E30" i="7"/>
  <c r="I29" i="7"/>
  <c r="I34" i="7" s="1"/>
  <c r="E29" i="7"/>
  <c r="E34" i="7" s="1"/>
  <c r="E27" i="7"/>
  <c r="I26" i="7"/>
  <c r="I27" i="7" s="1"/>
  <c r="E26" i="7"/>
  <c r="I25" i="7"/>
  <c r="E25" i="7"/>
  <c r="I22" i="7"/>
  <c r="E22" i="7"/>
  <c r="I21" i="7"/>
  <c r="E21" i="7"/>
  <c r="I20" i="7"/>
  <c r="E20" i="7"/>
  <c r="I19" i="7"/>
  <c r="E19" i="7"/>
  <c r="I18" i="7"/>
  <c r="E18" i="7"/>
  <c r="I17" i="7"/>
  <c r="E17" i="7"/>
  <c r="I16" i="7"/>
  <c r="E16" i="7"/>
  <c r="I15" i="7"/>
  <c r="E15" i="7"/>
  <c r="I14" i="7"/>
  <c r="E14" i="7"/>
  <c r="I12" i="7"/>
  <c r="E12" i="7"/>
  <c r="I11" i="7"/>
  <c r="E11" i="7"/>
  <c r="I10" i="7"/>
  <c r="E10" i="7"/>
  <c r="I9" i="7"/>
  <c r="E9" i="7"/>
  <c r="I8" i="7"/>
  <c r="E8" i="7"/>
  <c r="I7" i="7"/>
  <c r="E7" i="7"/>
  <c r="I6" i="7"/>
  <c r="I23" i="7" s="1"/>
  <c r="E6" i="7"/>
  <c r="E23" i="7" s="1"/>
  <c r="I57" i="1"/>
  <c r="M57" i="1" s="1"/>
  <c r="J60" i="1"/>
  <c r="N60" i="1" s="1"/>
  <c r="M53" i="1"/>
  <c r="C20" i="6"/>
  <c r="I59" i="7" l="1"/>
  <c r="I61" i="7" s="1"/>
  <c r="E57" i="7"/>
  <c r="E58" i="7" s="1"/>
  <c r="E59" i="7" s="1"/>
  <c r="E61" i="7" s="1"/>
  <c r="E64" i="7" s="1"/>
  <c r="E66" i="7" s="1"/>
  <c r="N54" i="1"/>
  <c r="N55" i="1"/>
  <c r="N56" i="1"/>
  <c r="N57" i="1"/>
  <c r="N53" i="1"/>
  <c r="J54" i="1"/>
  <c r="J55" i="1"/>
  <c r="J56" i="1"/>
  <c r="J57" i="1"/>
  <c r="J53" i="1"/>
  <c r="N47" i="1"/>
  <c r="J46" i="1"/>
  <c r="N46" i="1"/>
  <c r="N48" i="1"/>
  <c r="N49" i="1"/>
  <c r="N50" i="1"/>
  <c r="N45" i="1"/>
  <c r="J47" i="1"/>
  <c r="J48" i="1"/>
  <c r="J49" i="1"/>
  <c r="J50" i="1"/>
  <c r="J45" i="1"/>
  <c r="J58" i="1" l="1"/>
  <c r="I66" i="7"/>
  <c r="I64" i="7"/>
  <c r="N58" i="1"/>
  <c r="N51" i="1"/>
  <c r="J51" i="1"/>
  <c r="N37" i="1"/>
  <c r="N38" i="1"/>
  <c r="N39" i="1"/>
  <c r="N36" i="1"/>
  <c r="J37" i="1"/>
  <c r="J38" i="1"/>
  <c r="J39" i="1"/>
  <c r="J36" i="1"/>
  <c r="N30" i="1"/>
  <c r="N31" i="1"/>
  <c r="N32" i="1"/>
  <c r="N33" i="1"/>
  <c r="N29" i="1"/>
  <c r="J30" i="1"/>
  <c r="J31" i="1"/>
  <c r="J32" i="1"/>
  <c r="J33" i="1"/>
  <c r="J29" i="1"/>
  <c r="N26" i="1"/>
  <c r="N25" i="1"/>
  <c r="N27" i="1" s="1"/>
  <c r="J26" i="1"/>
  <c r="J25" i="1"/>
  <c r="J27" i="1" s="1"/>
  <c r="N22" i="1"/>
  <c r="N21" i="1"/>
  <c r="N20" i="1"/>
  <c r="N19" i="1"/>
  <c r="N18" i="1"/>
  <c r="J22" i="1"/>
  <c r="J21" i="1"/>
  <c r="J20" i="1"/>
  <c r="J19" i="1"/>
  <c r="J18" i="1"/>
  <c r="N15" i="1"/>
  <c r="N16" i="1"/>
  <c r="N17" i="1"/>
  <c r="N14" i="1"/>
  <c r="J15" i="1"/>
  <c r="J16" i="1"/>
  <c r="J17" i="1"/>
  <c r="J14" i="1"/>
  <c r="N7" i="1"/>
  <c r="N8" i="1"/>
  <c r="N9" i="1"/>
  <c r="N10" i="1"/>
  <c r="N11" i="1"/>
  <c r="N12" i="1"/>
  <c r="N6" i="1"/>
  <c r="J6" i="1"/>
  <c r="J7" i="1"/>
  <c r="J8" i="1"/>
  <c r="J9" i="1"/>
  <c r="J10" i="1"/>
  <c r="J11" i="1"/>
  <c r="J12" i="1"/>
  <c r="N41" i="1" l="1"/>
  <c r="N23" i="1"/>
  <c r="J34" i="1"/>
  <c r="N34" i="1"/>
  <c r="J41" i="1"/>
  <c r="J23" i="1"/>
  <c r="J59" i="1" s="1"/>
  <c r="N59" i="1" l="1"/>
  <c r="N66" i="1" s="1"/>
  <c r="J61" i="1"/>
  <c r="C24" i="6" s="1"/>
  <c r="D25" i="6" s="1"/>
  <c r="J64" i="1" l="1"/>
  <c r="J66" i="1" s="1"/>
  <c r="N64" i="1"/>
  <c r="C28" i="6"/>
  <c r="D29" i="6" s="1"/>
</calcChain>
</file>

<file path=xl/sharedStrings.xml><?xml version="1.0" encoding="utf-8"?>
<sst xmlns="http://schemas.openxmlformats.org/spreadsheetml/2006/main" count="468" uniqueCount="210">
  <si>
    <t>Unit</t>
  </si>
  <si>
    <t># of units</t>
  </si>
  <si>
    <t>Per month</t>
  </si>
  <si>
    <t>Per diem</t>
  </si>
  <si>
    <t>Per flight</t>
  </si>
  <si>
    <t>3.1 Purchase or rent of vehicles</t>
  </si>
  <si>
    <t>Per vehicle</t>
  </si>
  <si>
    <t>Subtotal Equipment and supplies</t>
  </si>
  <si>
    <t>4.1 Vehicle costs</t>
  </si>
  <si>
    <t>Subtotal Travel</t>
  </si>
  <si>
    <t>Subtotal Human Resources</t>
  </si>
  <si>
    <t xml:space="preserve">   1.1.1 Technical</t>
  </si>
  <si>
    <t>Amount</t>
  </si>
  <si>
    <t>Percentage</t>
  </si>
  <si>
    <t>%</t>
  </si>
  <si>
    <t>Name</t>
  </si>
  <si>
    <t>1. Human Resources</t>
  </si>
  <si>
    <t>4.4 Other services (tel/fax, electricity/heating, maintenance)</t>
  </si>
  <si>
    <t>5.4 Evaluation costs</t>
  </si>
  <si>
    <t>5.5 Translation, interpreters</t>
  </si>
  <si>
    <t>5.6 Financial services (bank guarantee costs etc.)</t>
  </si>
  <si>
    <t>Subtotal Other costs, services</t>
  </si>
  <si>
    <t>Subtotal Other</t>
  </si>
  <si>
    <t>All Years</t>
  </si>
  <si>
    <t>2.1. International travel</t>
  </si>
  <si>
    <t>3.2 Furniture, computer equipment</t>
  </si>
  <si>
    <t>4.2 Office rent</t>
  </si>
  <si>
    <t xml:space="preserve">   1.3.3 Seminar/conference participants</t>
  </si>
  <si>
    <r>
      <t>Year 1</t>
    </r>
    <r>
      <rPr>
        <b/>
        <vertAlign val="superscript"/>
        <sz val="10"/>
        <rFont val="Arial"/>
        <family val="2"/>
      </rPr>
      <t>2</t>
    </r>
  </si>
  <si>
    <t xml:space="preserve">   1.1.2 Administrative/ support staff</t>
  </si>
  <si>
    <r>
      <t>1.3 Per diems for missions/travel</t>
    </r>
    <r>
      <rPr>
        <vertAlign val="superscript"/>
        <sz val="10"/>
        <rFont val="Arial"/>
        <family val="2"/>
      </rPr>
      <t>5</t>
    </r>
  </si>
  <si>
    <r>
      <t>2. Travel</t>
    </r>
    <r>
      <rPr>
        <b/>
        <vertAlign val="superscript"/>
        <sz val="10"/>
        <rFont val="Arial"/>
        <family val="2"/>
      </rPr>
      <t>6</t>
    </r>
  </si>
  <si>
    <r>
      <t>3. Equipment and supplies</t>
    </r>
    <r>
      <rPr>
        <b/>
        <vertAlign val="superscript"/>
        <sz val="10"/>
        <rFont val="Arial"/>
        <family val="2"/>
      </rPr>
      <t>7</t>
    </r>
  </si>
  <si>
    <t>4.3 Consumables - office supplies</t>
  </si>
  <si>
    <t>6. Other</t>
  </si>
  <si>
    <t xml:space="preserve">   1.3.1 Abroad (staff assigned to the Action)</t>
  </si>
  <si>
    <t xml:space="preserve">   1.3.2 Local (staff assigned to the Action)</t>
  </si>
  <si>
    <r>
      <t>2.2 Local transportation</t>
    </r>
    <r>
      <rPr>
        <b/>
        <sz val="10"/>
        <rFont val="Arial"/>
        <family val="2"/>
      </rPr>
      <t xml:space="preserve"> </t>
    </r>
  </si>
  <si>
    <t>3.4 Spare parts/equipment for machines, tools</t>
  </si>
  <si>
    <t>3.5 Other (please specify)</t>
  </si>
  <si>
    <t>3.3 Machines, tools…</t>
  </si>
  <si>
    <r>
      <t>5. Other costs, services</t>
    </r>
    <r>
      <rPr>
        <b/>
        <vertAlign val="superscript"/>
        <sz val="10"/>
        <rFont val="Arial"/>
        <family val="2"/>
      </rPr>
      <t>8</t>
    </r>
  </si>
  <si>
    <r>
      <t>5.1 Publications</t>
    </r>
    <r>
      <rPr>
        <vertAlign val="superscript"/>
        <sz val="10"/>
        <rFont val="Arial"/>
        <family val="2"/>
      </rPr>
      <t>9</t>
    </r>
  </si>
  <si>
    <r>
      <t>5.2 Studies, research</t>
    </r>
    <r>
      <rPr>
        <vertAlign val="superscript"/>
        <sz val="10"/>
        <rFont val="Arial"/>
        <family val="2"/>
      </rPr>
      <t>9</t>
    </r>
  </si>
  <si>
    <r>
      <t>5.7 Costs of conferences/seminars</t>
    </r>
    <r>
      <rPr>
        <vertAlign val="superscript"/>
        <sz val="10"/>
        <rFont val="Arial"/>
        <family val="2"/>
      </rPr>
      <t>9</t>
    </r>
  </si>
  <si>
    <r>
      <t>5.8. Visibility actions</t>
    </r>
    <r>
      <rPr>
        <vertAlign val="superscript"/>
        <sz val="10"/>
        <rFont val="Arial"/>
        <family val="2"/>
      </rPr>
      <t>10</t>
    </r>
  </si>
  <si>
    <t>Costs</t>
  </si>
  <si>
    <t>1.2 Salaries (gross salaries including social security
charges and other related costs, expat/int. staff)</t>
  </si>
  <si>
    <t>5.8. Visibility actions</t>
  </si>
  <si>
    <t>5.7 Costs of conferences/seminars</t>
  </si>
  <si>
    <t>5.2 Studies, research</t>
  </si>
  <si>
    <t>5.1 Publications</t>
  </si>
  <si>
    <t>5. Other costs, services</t>
  </si>
  <si>
    <t>3. Equipment and supplies</t>
  </si>
  <si>
    <t>2. Travel</t>
  </si>
  <si>
    <t>1.3 Per diems for missions/travel</t>
  </si>
  <si>
    <t>1.1 Salaries (gross salaries including social security charges and other related costs, local staff)</t>
  </si>
  <si>
    <t xml:space="preserve">To be inserted if applicable and allowed by the guidelines: </t>
  </si>
  <si>
    <r>
      <t>13. Total accepted</t>
    </r>
    <r>
      <rPr>
        <b/>
        <vertAlign val="superscript"/>
        <sz val="10"/>
        <rFont val="Arial"/>
        <family val="2"/>
      </rPr>
      <t xml:space="preserve">11 </t>
    </r>
    <r>
      <rPr>
        <b/>
        <sz val="10"/>
        <rFont val="Arial"/>
        <family val="2"/>
      </rPr>
      <t>costs of the Action (11+12)</t>
    </r>
  </si>
  <si>
    <t>7.  Subtotal direct eligible costs of the Action (1-6)</t>
  </si>
  <si>
    <t>2. as per heading 11 of the Budget of the Action</t>
  </si>
  <si>
    <t>Estimated Costs</t>
  </si>
  <si>
    <t>3. as per heading 13 of the Budget of the Action</t>
  </si>
  <si>
    <t>6. Costs for C02 offsetting of air travel may be included. C02 offsetting shall in that case be achieved by supporting CDM/Gold Standard projects (evidence must be included as part of the supporting documents) or through airplane company programmes when available.  Indicate the place of departure and the destination. If information is not available, enter a global amount.</t>
  </si>
  <si>
    <t>9. Only indicate here when fully subcontracted.</t>
  </si>
  <si>
    <t xml:space="preserve">10. Communication and visibility activities should be properly planned and budgeted at each stage of the project implementation. </t>
  </si>
  <si>
    <t>Total Cost
(in EUR)</t>
  </si>
  <si>
    <r>
      <t xml:space="preserve"> 1. Budget for the Action</t>
    </r>
    <r>
      <rPr>
        <b/>
        <vertAlign val="superscript"/>
        <sz val="12"/>
        <rFont val="Arial"/>
        <family val="2"/>
      </rPr>
      <t>1</t>
    </r>
  </si>
  <si>
    <r>
      <t xml:space="preserve">Unit </t>
    </r>
    <r>
      <rPr>
        <b/>
        <vertAlign val="superscript"/>
        <sz val="10"/>
        <rFont val="Arial"/>
        <family val="2"/>
      </rPr>
      <t>13</t>
    </r>
  </si>
  <si>
    <r>
      <t>Total Cost
(in EUR)</t>
    </r>
    <r>
      <rPr>
        <b/>
        <vertAlign val="superscript"/>
        <sz val="10"/>
        <rFont val="Arial"/>
        <family val="2"/>
      </rPr>
      <t>3</t>
    </r>
  </si>
  <si>
    <r>
      <t xml:space="preserve">12. - Taxes </t>
    </r>
    <r>
      <rPr>
        <vertAlign val="superscript"/>
        <sz val="10"/>
        <rFont val="Arial"/>
        <family val="2"/>
      </rPr>
      <t xml:space="preserve">11
</t>
    </r>
    <r>
      <rPr>
        <sz val="10"/>
        <rFont val="Arial"/>
        <family val="2"/>
      </rPr>
      <t xml:space="preserve">      - Contributions in kind </t>
    </r>
    <r>
      <rPr>
        <vertAlign val="superscript"/>
        <sz val="10"/>
        <rFont val="Arial"/>
        <family val="2"/>
      </rPr>
      <t>12</t>
    </r>
  </si>
  <si>
    <t>2. This section must be completed if the Action is to be implemented over more than one reporting period (usually 12 months).</t>
  </si>
  <si>
    <t>7. Please separate cost for purchase or rental.</t>
  </si>
  <si>
    <t>8. Specify the typology of costs or services. Global amounts will not be accepted.</t>
  </si>
  <si>
    <t>Clarification of the budget items</t>
  </si>
  <si>
    <t>Justification of the estimated costs</t>
  </si>
  <si>
    <t>2. Justification of the Budget for the Action</t>
  </si>
  <si>
    <t>Provide a narrative clarification of each budget item demonstrating the necessity of the costs and how they relate to the action (e.g. through references to the activities and/or results in the Description of the Action).</t>
  </si>
  <si>
    <t>5.3 Expenditure verification/Audit</t>
  </si>
  <si>
    <t>5.  as per heading 12 of the Budget of the Action</t>
  </si>
  <si>
    <t>Unit value
(in EUR)</t>
  </si>
  <si>
    <t>Provide a justification of the calculation of the estimated costs. Note that the estimation should be based on real costs or on simplified cost options if allowed, as described in section 2.1.5 of the Guidelines for Grants Applicants</t>
  </si>
  <si>
    <r>
      <t xml:space="preserve">11. Total </t>
    </r>
    <r>
      <rPr>
        <b/>
        <sz val="10"/>
        <rFont val="Arial"/>
        <family val="2"/>
      </rPr>
      <t xml:space="preserve">eligible costs (9+10) </t>
    </r>
  </si>
  <si>
    <t>6. with reference to art.17.4 (b) of the General Conditions</t>
  </si>
  <si>
    <t xml:space="preserve">EUR
</t>
  </si>
  <si>
    <r>
      <t>3. Expected sources of funding &amp; summary of estimated costs</t>
    </r>
    <r>
      <rPr>
        <b/>
        <vertAlign val="superscript"/>
        <sz val="12"/>
        <rFont val="Verdana"/>
        <family val="2"/>
      </rPr>
      <t>1</t>
    </r>
  </si>
  <si>
    <r>
      <t xml:space="preserve">EU/EDF  contribution sought in this application </t>
    </r>
    <r>
      <rPr>
        <b/>
        <sz val="10"/>
        <rFont val="Verdana"/>
        <family val="2"/>
      </rPr>
      <t>(A)</t>
    </r>
  </si>
  <si>
    <t xml:space="preserve">Expected sources of funding </t>
  </si>
  <si>
    <t>1.  Expected sources of funding and estimated costs must be in balance. It is reminded that the figures introduced in the table shall respect all the points included in the checklist for the full application form (part 7 of the full application form)</t>
  </si>
  <si>
    <t>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regardless the  part financed by the Contracting Authority.</t>
  </si>
  <si>
    <r>
      <t>12. - Taxes</t>
    </r>
    <r>
      <rPr>
        <vertAlign val="superscript"/>
        <sz val="10"/>
        <rFont val="Arial"/>
        <family val="2"/>
      </rPr>
      <t xml:space="preserve">
</t>
    </r>
    <r>
      <rPr>
        <sz val="10"/>
        <rFont val="Arial"/>
        <family val="2"/>
      </rPr>
      <t xml:space="preserve">      - Contributions in kind</t>
    </r>
  </si>
  <si>
    <t>11. Only to be filled in when provided for in the Call for Proposal (i.e. taxes are not eligible and the beneficiary(ies) can show they cannot reclaim them). Please see glossary of terms (Annex A 1) of the Practical Guide to contract procedures for EU external actions for the definition of taxes. Please note that direct taxes are not included (such as taxes on salary of staff working for the action which are part of the gross salary). Note: Where the Call for Proposal does not exclude the coverage of taxes and the beneficiary can show it cannot reclaim, taxes may be eligible and should be included in each relevant heading. Taxes that can be reclaimed are not considered as eligible nor accepted costs.</t>
  </si>
  <si>
    <t>4. If staff are not working full time on the Action, the percentage should be indicated alongside the description of the item and reflected in the number of units (not the unit value).</t>
  </si>
  <si>
    <t>3. The budget may be established in euro or in the currency of the country of the Contracting Authority. Costs and unit values are rounded to the nearest euro.</t>
  </si>
  <si>
    <t>Per day</t>
  </si>
  <si>
    <t>8. as per heading 10.2 of the Budget of the Action, up to 50% of the co-financing.</t>
  </si>
  <si>
    <t>1. Other contributions (Applicant, other Donors etc)</t>
  </si>
  <si>
    <t>7. as per heading 12 of the Budget of the Action</t>
  </si>
  <si>
    <r>
      <t xml:space="preserve">Expected TOTAL CONTRIBUTIONS </t>
    </r>
    <r>
      <rPr>
        <b/>
        <sz val="10"/>
        <rFont val="Verdana"/>
        <family val="2"/>
      </rPr>
      <t>(A)+(B)</t>
    </r>
  </si>
  <si>
    <r>
      <t xml:space="preserve">CO-FINANCING (1+2+3+4) </t>
    </r>
    <r>
      <rPr>
        <b/>
        <sz val="10"/>
        <rFont val="Verdana"/>
        <family val="2"/>
      </rPr>
      <t>(B)</t>
    </r>
  </si>
  <si>
    <r>
      <t xml:space="preserve">Estimated TOTAL ELIGIBLE COSTS </t>
    </r>
    <r>
      <rPr>
        <vertAlign val="superscript"/>
        <sz val="10"/>
        <rFont val="Verdana"/>
        <family val="2"/>
      </rPr>
      <t>2</t>
    </r>
    <r>
      <rPr>
        <sz val="10"/>
        <rFont val="Verdana"/>
        <family val="2"/>
      </rPr>
      <t xml:space="preserve"> </t>
    </r>
    <r>
      <rPr>
        <b/>
        <sz val="10"/>
        <rFont val="Verdana"/>
        <family val="2"/>
      </rPr>
      <t>(C)</t>
    </r>
  </si>
  <si>
    <r>
      <t xml:space="preserve">EU/EDF contribution expressed as a percentage of total eligible costs </t>
    </r>
    <r>
      <rPr>
        <vertAlign val="superscript"/>
        <sz val="9"/>
        <rFont val="Verdana"/>
        <family val="2"/>
      </rPr>
      <t>4</t>
    </r>
    <r>
      <rPr>
        <sz val="9"/>
        <rFont val="Verdana"/>
        <family val="2"/>
      </rPr>
      <t xml:space="preserve"> </t>
    </r>
    <r>
      <rPr>
        <b/>
        <sz val="9"/>
        <rFont val="Verdana"/>
        <family val="2"/>
      </rPr>
      <t>(A/C x 100)</t>
    </r>
  </si>
  <si>
    <r>
      <t xml:space="preserve">Estimated TOTAL ACCEPTED COSTS </t>
    </r>
    <r>
      <rPr>
        <vertAlign val="superscript"/>
        <sz val="10"/>
        <rFont val="Verdana"/>
        <family val="2"/>
      </rPr>
      <t xml:space="preserve">3 </t>
    </r>
    <r>
      <rPr>
        <b/>
        <sz val="10"/>
        <rFont val="Verdana"/>
        <family val="2"/>
      </rPr>
      <t>(D)</t>
    </r>
  </si>
  <si>
    <r>
      <t>EU/EDF contribution expressed as a percentage of total accepted costs</t>
    </r>
    <r>
      <rPr>
        <vertAlign val="superscript"/>
        <sz val="9"/>
        <rFont val="Verdana"/>
        <family val="2"/>
      </rPr>
      <t>4</t>
    </r>
    <r>
      <rPr>
        <sz val="9"/>
        <rFont val="Verdana"/>
        <family val="2"/>
      </rPr>
      <t xml:space="preserve"> </t>
    </r>
    <r>
      <rPr>
        <b/>
        <sz val="9"/>
        <rFont val="Verdana"/>
        <family val="2"/>
      </rPr>
      <t>(A/D x 100)</t>
    </r>
  </si>
  <si>
    <r>
      <t xml:space="preserve">3. In-kind contributions </t>
    </r>
    <r>
      <rPr>
        <vertAlign val="superscript"/>
        <sz val="10"/>
        <rFont val="Verdana"/>
        <family val="2"/>
      </rPr>
      <t>7</t>
    </r>
  </si>
  <si>
    <r>
      <t xml:space="preserve">4. Volunteers' work </t>
    </r>
    <r>
      <rPr>
        <vertAlign val="superscript"/>
        <sz val="10"/>
        <rFont val="Verdana"/>
        <family val="2"/>
      </rPr>
      <t>8</t>
    </r>
  </si>
  <si>
    <t>4. EU contribution cannot finance volunteers' work. Do not round, enter percentage with 2 decimals (e.g. 74,38%),</t>
  </si>
  <si>
    <r>
      <t xml:space="preserve">2. Revenue from the Action </t>
    </r>
    <r>
      <rPr>
        <vertAlign val="superscript"/>
        <sz val="10"/>
        <rFont val="Verdana"/>
        <family val="2"/>
      </rPr>
      <t>6</t>
    </r>
  </si>
  <si>
    <t xml:space="preserve">Conditions </t>
  </si>
  <si>
    <t>9. Total eligible costs of the Action, excluding reserve and volunteers' work (7+ 8)</t>
  </si>
  <si>
    <r>
      <t xml:space="preserve">10.2 Volunteers' work </t>
    </r>
    <r>
      <rPr>
        <b/>
        <vertAlign val="superscript"/>
        <sz val="10"/>
        <rFont val="Arial"/>
        <family val="2"/>
      </rPr>
      <t>15</t>
    </r>
  </si>
  <si>
    <t xml:space="preserve">10.1  Provision for contingency reserve (maximum 5% of  7 'Subtotal of direct eligible costs of the Action') </t>
  </si>
  <si>
    <t>10.2 Volunteers work</t>
  </si>
  <si>
    <t>15.Include here the costs of the volunteers' work if this type of contribution in kind is allowed. Volunteers’ work shall be declared as eligible cost, but set aside of the direct costs as the calculation of  indirect costs does not apply. Volunteers' work may comprise up to 50 % of the co-financing and shall be declared as unit cost as defined and  authorised by the European Commission at the following address: https://ec.europa.eu/transparency/regdoc/?fuseaction=list&amp;coteId=3&amp;year=2019&amp;number=2646&amp;version=ALL&amp;language=en</t>
  </si>
  <si>
    <t>NB: The Beneficiary(ies) alone is/are responsible for the correctness of the financial information provided in these tables.</t>
  </si>
  <si>
    <r>
      <t>5. Indicate the country where the per diems are incurred</t>
    </r>
    <r>
      <rPr>
        <strike/>
        <sz val="10"/>
        <color indexed="8"/>
        <rFont val="Arial"/>
        <family val="2"/>
      </rPr>
      <t>.</t>
    </r>
    <r>
      <rPr>
        <sz val="10"/>
        <color indexed="8"/>
        <rFont val="Arial"/>
        <family val="2"/>
      </rPr>
      <t xml:space="preserve">
Per diems are not considered a simplified cost option for the purposes of Union financing when the Grant Beneficiary reimburses a fixed amount to its staff according to its internal rules and asks for the reimbursement of that same amount in the action budget. Such per diems are considered to be an actual cost. 
Otherwise, if the Beneficiary proposes a reimbursement on the basis of simplified costs option (for instance a  "unit cost"), it must specify "UNIT COST per diem" in the "unit value" column and the applicable rates (in any case the final eligible cost may not exceed the rates published by the E.C. at the time of contract signature).</t>
    </r>
  </si>
  <si>
    <t>13.  Use "UNIT COST per flight/activity/output/kit etc…" or "LUMPSUM" or "FLAT RATE" in case of simplified cost options. Use different lines for each type of simplified cost options and per beneficiary. In worksheet 2, the methods used to determine and calculate them must be clearly described and substantiated and the Beneficiary proposing and using them must be univocally identified. (for more guidance see Annex K - Guidelines-Checklist for simplified cost options).</t>
  </si>
  <si>
    <r>
      <t>12. Only to be filled in when contributions in kind may be accepted as co-financing. The amount indicated must be identical to the one indicated in worksheet 3 "expected sources of funding".</t>
    </r>
    <r>
      <rPr>
        <sz val="10"/>
        <color indexed="17"/>
        <rFont val="Arial"/>
        <family val="2"/>
      </rPr>
      <t xml:space="preserve"> </t>
    </r>
    <r>
      <rPr>
        <sz val="10"/>
        <rFont val="Arial"/>
        <family val="2"/>
      </rPr>
      <t>This line doesn't include contributions in kind in the form of volunteers' work that have to be presented in budget line 10.2.</t>
    </r>
  </si>
  <si>
    <t>Subtotal Project office</t>
  </si>
  <si>
    <r>
      <t xml:space="preserve">4. </t>
    </r>
    <r>
      <rPr>
        <b/>
        <sz val="10"/>
        <rFont val="Arial"/>
        <family val="2"/>
      </rPr>
      <t>Project office</t>
    </r>
  </si>
  <si>
    <r>
      <t xml:space="preserve">4. </t>
    </r>
    <r>
      <rPr>
        <b/>
        <sz val="10"/>
        <color theme="1"/>
        <rFont val="Arial"/>
        <family val="2"/>
      </rPr>
      <t>Project office</t>
    </r>
    <r>
      <rPr>
        <b/>
        <vertAlign val="superscript"/>
        <sz val="10"/>
        <color indexed="8"/>
        <rFont val="Arial"/>
        <family val="2"/>
      </rPr>
      <t>14</t>
    </r>
  </si>
  <si>
    <t>1. Please specify the number of staff working at the Project office.</t>
  </si>
  <si>
    <t>1. Human Resources (1)</t>
  </si>
  <si>
    <r>
      <t>1</t>
    </r>
    <r>
      <rPr>
        <sz val="10"/>
        <rFont val="Arial"/>
        <family val="2"/>
      </rPr>
      <t>4.If accepted and subsequently provided for in Art. 7.1 of the Special Conditions, costs actually incurred in relation to a project office used for the action or a portion of these costs can be declared as direct eligible costs by applying a cost apportionment approach</t>
    </r>
    <r>
      <rPr>
        <strike/>
        <sz val="10"/>
        <rFont val="Arial"/>
        <family val="2"/>
      </rPr>
      <t>.</t>
    </r>
    <r>
      <rPr>
        <sz val="10"/>
        <rFont val="Arial"/>
        <family val="2"/>
      </rPr>
      <t xml:space="preserve">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r>
    <r>
      <rPr>
        <sz val="10"/>
        <color theme="1"/>
        <rFont val="Arial"/>
        <family val="2"/>
      </rPr>
      <t xml:space="preserve">
</t>
    </r>
  </si>
  <si>
    <t>1.1.1.1 Global Technical Support (International Experts for assessment and RE/RES technology choices) UNDP &amp; Catalyze</t>
  </si>
  <si>
    <t>1.1.1.6  Financial Analyst/ Energy Modeller UNDP</t>
  </si>
  <si>
    <t>1.1.1.7 Expert Partnership with NAMBoard, ESWADE, NMC, and other agriculture parastatals and associations</t>
  </si>
  <si>
    <t>1.1.2.2  Project Associate UNDP (15%)</t>
  </si>
  <si>
    <t>1.1.3.2 Financial Manager UNDP (18%)</t>
  </si>
  <si>
    <t>1.1.3.3 Deputy Representative (3%)</t>
  </si>
  <si>
    <t>Per audit</t>
  </si>
  <si>
    <t>per month</t>
  </si>
  <si>
    <t>per beneficiary</t>
  </si>
  <si>
    <t>per conference</t>
  </si>
  <si>
    <t>per audit</t>
  </si>
  <si>
    <t>6.1 Grant for Quota of selected businesses in pipeline and new businesses</t>
  </si>
  <si>
    <t>6.2 Temporal Labour Support</t>
  </si>
  <si>
    <t>6.3 Work permits, licenses for subject matter experts</t>
  </si>
  <si>
    <t>per annum</t>
  </si>
  <si>
    <t>6.4 Demonstration Sites, Network Platforms, pilots</t>
  </si>
  <si>
    <t>6.5 Software for financial modelling and technology optimisation of business case studies</t>
  </si>
  <si>
    <t>Support Output 2 Preliminary financial studies for 150/400 manufacturing, industrial and services MSMEs Activity 2.6 &amp; 2.7, Support Output 3 selection and full business case preparation and support access to finance for 100/300 industrial and services MSMEs Activity 3.1, 3.2, 3.3, 3.4 (local financiers), 3.5, 3.6 and Output 4 Implementation and support Activity 4.4 coaching and mentoring 100/300 MSMEs to ensure business viability and loan repayments</t>
  </si>
  <si>
    <t>1.1.2.1 Project Associate/Admin Catalyze (100%)</t>
  </si>
  <si>
    <t xml:space="preserve">This  is the overall project manager to ensure efficient and effective delivery of the project component both on the determination of the technology appropriate for each MSME as well as the viability of the technology in improving effeciency and profitability of the MSME. </t>
  </si>
  <si>
    <t>1.1.1.2.  Project Manager UNDP (16% of the time based on 2024 UNDP NOC Scale)</t>
  </si>
  <si>
    <t>The UNDP Project Manager will be available and working on the project for 48 months/ for the entire duration of the project but will only claim 16% of his monthly payment from the project.</t>
  </si>
  <si>
    <t>This consultancy is scheduled for the first year but spread over 24 months because of the different categorization of MSME to be assesed. The total fee is spread over 24 months of the project implementation.</t>
  </si>
  <si>
    <t>UNDP to procure services of international experts for assessment of and applicability of Renewable Energy techologies for the sectors prioritised for this action such as agriculture, agro-processing, manufacturing, etc. Renewable energy resource assessment, and technology selection based on resource availability and efficiency;Energy load and demand assessment (current and projected); 3 Map grid connection capacity and integration requirements - including regulatory/legal and technical; andPreparation of alternative renewable energy and energy efficiency solutions. The consultancy will have to also include the assessment of socieconomic and environmental impact of the proposed RE/RES technology solutions.</t>
  </si>
  <si>
    <t xml:space="preserve">This is the overall officer in charge for communications ensuring consistency in brand visibility and communication of messages as per the EU guidelines for implementation of this project. </t>
  </si>
  <si>
    <t>1.1.1.5.  Communications &amp; Knowledge Management &amp; Stakeholder Engagement UNDP (23% of the time based on UNDP Local Scale of NOB)</t>
  </si>
  <si>
    <t>1.1.1.4.  Business Advisor Catalyze (25% of the time based on current Catalyze Pay Structure)</t>
  </si>
  <si>
    <t>1.1.1.3.  Senior Business Advisor Catalyze (50% of the time based on current Catalyze pay structure)</t>
  </si>
  <si>
    <t>The Comunications/Stakeholder engagement officer will be available for the duration of the project (48 months) but will only claim 23% of her monthly payment cost from the project.</t>
  </si>
  <si>
    <t xml:space="preserve">The Senior Business Advisor provides technical lead on MSME business development, coaching, and strategic engagement with financing institutions to link up beneficiary MSMEs with finance. Her primary role is to develop full financial models and identify the type of gearing required and subsequent financial viability of each business after the assessments have been done by the business advisor and the RE/RES technology recommendations. The Senior Business Advisor Catalyze will be available and working on the project for 48 months/ for the entire duration of the project but will only claim 50% of her monthly payment from the project.Actual costs incurred, based on actual monthly costs of EUR 4,666 per month. </t>
  </si>
  <si>
    <t>The Senior Business Advisor is primarily responsible for developing full financial models and identify the type of gearing required and subsequent financial viability of each business. Support Output 1 development of eligibility criteria, assessment of 1000 potential beneficiaries, stratification and selection Activity 1.4, 1.5. Output 2 preliminary financial studies of 250/400 agricultural MSMEs Activity 2.6 &amp; 2.7and Lead Output 3 selection and full business case preparation and access to finance for 220/320 MSMEs in agricultural and manufacturing  Activities 3.1, 3.2, 3.4 (local financiers), 3.5 &amp; 3.6 Support Output 4 Implementation and Support Activities 4.4 coaching and mentoring 200/300 MSMEs to ensure business viability and loan repayments as well as support Output 5 Monitoring and evaluation activity 5.1</t>
  </si>
  <si>
    <t>The Business Advisor Catalyze will be available and working on the project for 48 months/for the entire duration of the project but will only claim 25% of her monthly payment from the project. Actual costs incurred, based on actual monthly costs of EUR 2,768 per month. The business advisor is required over and above the Senior Business Advisor as a result of the scope of work and the MSMEs that will be assigned to each senior and business advisor. The primary role here will be to Coaching and mentoring - manage business performance against financial projections to ensure repayment, ROI and growth and conducting day-to-day assessment with potential beneficiaries.</t>
  </si>
  <si>
    <t>The UNDP financial modeller and energy analyst will provide technical analysis of the financial elements of adopting RE/RES technologies by the selected MSMEs. The analysis will provide energy demand and the cost associated before and after adoption of the RE/RES solutions.  The analyst will prepare a platform or spreadsheet in Excel the costing of  RE systems, determine the ROI based on the energy demand of each MSME, determine the baseline scenario from which the operations of the MSMEs can be measure for growth and impact – determine the indicators necessary to financially calculate how long it would it take to recoup investment, and recommend different EXTERNAL financing options</t>
  </si>
  <si>
    <t>This consultancy is scheduled for the first year but spread over 12 months and this will be the expert fee/consultation fee for delivery of this componet.</t>
  </si>
  <si>
    <t xml:space="preserve">The project leverages existing capacity and engagement of existing stakeholders to ensure effectiveness, relevance, and impact. This is the cost of engaging the stakeholders from the key agriculture sector parastatals and associated for their expert information, data, etc., on the agriculture MSMEs priorities for RE/RES adoption across the sector. </t>
  </si>
  <si>
    <t>This is the cost of man-hours for engaging the experts within the agriculture institutions to ensure success of the project but also to heighten the focus on agriculture sector as the key beneficiary of this action for readiness to adopt RE/RES technologies. The engagements will be ongoing for the duration of the project, key focus will be on EWADE, NAMBoard, National Maize Corporation, Eswatini National Agriculture Association (ESNAU).</t>
  </si>
  <si>
    <t>Provides HR support, Office Management, visibility and back office functions for full CREATE team including logistics for assesments, day-to-day interactions with MSMEs.</t>
  </si>
  <si>
    <t xml:space="preserve">Will be available for duration of the project (48 months) and will claim 100% cost from the project based on Catalyze Current Payment Structure of EURO 560 per month. </t>
  </si>
  <si>
    <t xml:space="preserve">Project Associate will provide administrative support for overall project delivery using UNDP systems but ensuring compliance to EU guidelines/policies. Will be responsible for procurement and management of contracts, and managing project work-plans in UNDP Quantum system for effecient delivery of the project. </t>
  </si>
  <si>
    <t>Project Associate will be avaible for the entire duration of the project (48 months) but will claim only 15% of her monthly cost, which is based on UNDP local -G7 scale.</t>
  </si>
  <si>
    <t>1.1.2.2  Project Associate UNDP (15% of the time allocation based on UNDP local G7 Scale)</t>
  </si>
  <si>
    <t>1.1.3.2 Financial Manager UNDP (18% of the time allocation based on UNDP local G7 Scale)</t>
  </si>
  <si>
    <t>Project Financial Manager will be responsible for overall financial tracking and financial accounting for the project. This is a separate function from project general administration to ensure compliance and reduce conflict of interest. The financial manager will ensure financial budgetting for the project, annually and overall, track cash-flow, track payments, etc. as per UNDP Quantum system follow EU guidelines and policy.</t>
  </si>
  <si>
    <t>Project Finance Manager will be avaible for the entire duration of the project (48 months) but will claim only 18% of her monthly cost, which is based on UNDP local -G7 scale.</t>
  </si>
  <si>
    <t>The Deputy Representative provide indeptendent oversight on the project, ensuring complience and adherance to internal policies and procedure. She is a compliance firewall and and ensures compliance with UNDP and EU guidelines. The DRR also connects and brokers relationships and access to resources (financial, systems, experts) between UNDP Eswatini and UNDP Headquarters, and regional officers, and the Sustainability Hub.</t>
  </si>
  <si>
    <t>The DRR will be available for the entire duration of the project but will only claim a monthly fee equivalent to 3% of her total cost as per the UNDP International Officer Scale of P5.</t>
  </si>
  <si>
    <t xml:space="preserve">Cost of vehicle usage and fuel costs for conducting visits to MSMEs for the assessments </t>
  </si>
  <si>
    <t>Cost of the activity based on current fuel costs</t>
  </si>
  <si>
    <t>Office costs for lighting, rent, etc.</t>
  </si>
  <si>
    <t>UNDP and Catalyse are required to audit the project annually as per their corporate requirements. The cost budgetted is for the annual audit and the final audit in which the EU will provide the ToR for the scope of work.</t>
  </si>
  <si>
    <t>Cost based on previous external audits conducted by UNDP</t>
  </si>
  <si>
    <t>This is the cost for designing and implemeting the M&amp;E framework for the project. On the daily, there will be costs associated with data collection from the different components of the project, the MSME business performance, conducting baseline-midterm-final evaluations.</t>
  </si>
  <si>
    <t xml:space="preserve">Cost based on current M&amp;E Structure under UNDP. Man-hours and templates to be accessed for implementation of the project M&amp;E deliverables. </t>
  </si>
  <si>
    <t>Bank charges for transactions</t>
  </si>
  <si>
    <t>Cost based on monthly bank fees incurred on UNDP projects in 2023/24</t>
  </si>
  <si>
    <t>Cost of hosting a seminar or conference</t>
  </si>
  <si>
    <t>Depends on location and number of attendants. For largest conference/seminar cost does not exceed EURO 2800.</t>
  </si>
  <si>
    <t xml:space="preserve">The cost of designing and implementing the visibility actions, this includes procurement of banners, graphic design services, etc. Key initiatives include call for expression of interest, branding, activations, awareness campaigns, etc. Development and dissemination of knowlege products, social media engagement </t>
  </si>
  <si>
    <t>This is the cost of a comprehensive cost of implementing the visibility actions</t>
  </si>
  <si>
    <t>Temporal labour to assist with data collection and assessing the 1000 individual MSMEs.</t>
  </si>
  <si>
    <t>Cost of applying for work-permits for international experts that will be engaged in the project.</t>
  </si>
  <si>
    <t>Knowledge management system developed for sustainability and replicability (alumni, referral networks and online document repository, demonstration site, centre of excellence, peer-to-peer learning clusters and networks).</t>
  </si>
  <si>
    <t>Software for financial modelling</t>
  </si>
  <si>
    <t xml:space="preserve">Procurement of software and user licenses. </t>
  </si>
  <si>
    <t>A grant for high performing MSMEs to become champions and demonstration first-early adopters of the RE/RES technologes</t>
  </si>
  <si>
    <t>Prioritise 10 MSMEs.</t>
  </si>
  <si>
    <t>1.1.1.3.  Senior Business Advisor Catalyze (50% time based)</t>
  </si>
  <si>
    <t>1.1.1.2.  Project Manager UNDP (16% time based)</t>
  </si>
  <si>
    <t>1.1.1.5.  Communications &amp; Knowledge Management &amp; Stakeholder Engagement UNDP (23% time based)</t>
  </si>
  <si>
    <t>1.1.1.4.  Business Advisor Catalyze (25% time based)</t>
  </si>
  <si>
    <t>1.1.2.1 Project Associate/Admin Catalyze (100% time based)</t>
  </si>
  <si>
    <t>A total of 10 staff will be dedicated to the project for the duration of the 48 months. That's on average 100 MSMEs per staff to ensure dedicated attention to the each MSME and their RE/RES Technology needs and readiness solution.</t>
  </si>
  <si>
    <r>
      <t>1.1 Salaries (gross salaries including social security charges and other related costs, local staff)</t>
    </r>
    <r>
      <rPr>
        <vertAlign val="superscript"/>
        <sz val="10"/>
        <rFont val="Arial"/>
        <family val="2"/>
      </rPr>
      <t>4</t>
    </r>
    <r>
      <rPr>
        <sz val="10"/>
        <rFont val="Arial"/>
        <family val="2"/>
      </rPr>
      <t xml:space="preserve"> </t>
    </r>
    <r>
      <rPr>
        <b/>
        <sz val="10"/>
        <rFont val="Arial"/>
        <family val="2"/>
      </rPr>
      <t>10 staff to be dedicated to the project for the duration of the 48 months - implementation period.</t>
    </r>
  </si>
  <si>
    <t>UNDP</t>
  </si>
  <si>
    <t>Catalyze</t>
  </si>
  <si>
    <t xml:space="preserve">8. Indirect costs (maximum 7% of  7, subtotal of direct eligible costs of the Action) </t>
  </si>
  <si>
    <t>Q1</t>
  </si>
  <si>
    <t>Q2</t>
  </si>
  <si>
    <t>Q3</t>
  </si>
  <si>
    <t>Q4</t>
  </si>
  <si>
    <t>Responsible Party</t>
  </si>
  <si>
    <t>Year 1 - 2025</t>
  </si>
  <si>
    <t>ZTV</t>
  </si>
  <si>
    <t>Mantoe</t>
  </si>
  <si>
    <t>Thembie</t>
  </si>
  <si>
    <t>Mlungisi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</si>
</sst>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52" x14ac:knownFonts="1">
    <font>
      <sz val="10"/>
      <name val="Arial"/>
    </font>
    <font>
      <sz val="10"/>
      <name val="Arial"/>
      <family val="2"/>
    </font>
    <font>
      <b/>
      <sz val="10"/>
      <name val="Arial"/>
      <family val="2"/>
    </font>
    <font>
      <i/>
      <sz val="10"/>
      <name val="Arial"/>
      <family val="2"/>
    </font>
    <font>
      <b/>
      <i/>
      <sz val="10"/>
      <name val="Arial"/>
      <family val="2"/>
    </font>
    <font>
      <b/>
      <sz val="12"/>
      <name val="Arial"/>
      <family val="2"/>
    </font>
    <font>
      <sz val="10"/>
      <name val="Arial"/>
      <family val="2"/>
    </font>
    <font>
      <b/>
      <vertAlign val="superscript"/>
      <sz val="12"/>
      <name val="Arial"/>
      <family val="2"/>
    </font>
    <font>
      <b/>
      <vertAlign val="superscript"/>
      <sz val="10"/>
      <name val="Arial"/>
      <family val="2"/>
    </font>
    <font>
      <vertAlign val="superscript"/>
      <sz val="10"/>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name val="Verdana"/>
      <family val="2"/>
    </font>
    <font>
      <b/>
      <vertAlign val="superscript"/>
      <sz val="12"/>
      <name val="Verdana"/>
      <family val="2"/>
    </font>
    <font>
      <sz val="10"/>
      <name val="Verdana"/>
      <family val="2"/>
    </font>
    <font>
      <b/>
      <sz val="10"/>
      <name val="Verdana"/>
      <family val="2"/>
    </font>
    <font>
      <sz val="11"/>
      <color indexed="8"/>
      <name val="Verdana"/>
      <family val="2"/>
    </font>
    <font>
      <i/>
      <sz val="10"/>
      <name val="Verdana"/>
      <family val="2"/>
    </font>
    <font>
      <vertAlign val="superscript"/>
      <sz val="10"/>
      <name val="Verdana"/>
      <family val="2"/>
    </font>
    <font>
      <sz val="9"/>
      <name val="Verdana"/>
      <family val="2"/>
    </font>
    <font>
      <vertAlign val="superscript"/>
      <sz val="9"/>
      <name val="Verdana"/>
      <family val="2"/>
    </font>
    <font>
      <b/>
      <sz val="9"/>
      <name val="Verdana"/>
      <family val="2"/>
    </font>
    <font>
      <sz val="10"/>
      <color indexed="8"/>
      <name val="Arial"/>
      <family val="2"/>
    </font>
    <font>
      <strike/>
      <sz val="10"/>
      <color indexed="8"/>
      <name val="Arial"/>
      <family val="2"/>
    </font>
    <font>
      <b/>
      <vertAlign val="superscript"/>
      <sz val="10"/>
      <color indexed="8"/>
      <name val="Arial"/>
      <family val="2"/>
    </font>
    <font>
      <sz val="10"/>
      <color indexed="17"/>
      <name val="Arial"/>
      <family val="2"/>
    </font>
    <font>
      <sz val="10"/>
      <color theme="1"/>
      <name val="Verdana"/>
      <family val="2"/>
    </font>
    <font>
      <b/>
      <sz val="10"/>
      <color theme="1"/>
      <name val="Verdana"/>
      <family val="2"/>
    </font>
    <font>
      <i/>
      <sz val="10"/>
      <color theme="1"/>
      <name val="Verdana"/>
      <family val="2"/>
    </font>
    <font>
      <sz val="10"/>
      <color theme="1"/>
      <name val="Arial"/>
      <family val="2"/>
    </font>
    <font>
      <sz val="10"/>
      <color theme="1"/>
      <name val="Times New Roman"/>
      <family val="1"/>
    </font>
    <font>
      <b/>
      <sz val="10"/>
      <color theme="1"/>
      <name val="Arial"/>
      <family val="2"/>
    </font>
    <font>
      <strike/>
      <sz val="10"/>
      <name val="Arial"/>
      <family val="2"/>
    </font>
    <font>
      <sz val="10"/>
      <name val="Arial"/>
      <family val="2"/>
    </font>
    <font>
      <sz val="10"/>
      <name val="Times New Roman"/>
      <family val="1"/>
    </font>
    <font>
      <b/>
      <sz val="10"/>
      <color theme="5"/>
      <name val="Arial"/>
      <family val="2"/>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41"/>
        <bgColor indexed="64"/>
      </patternFill>
    </fill>
    <fill>
      <patternFill patternType="solid">
        <fgColor indexed="13"/>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
      <patternFill patternType="solid">
        <fgColor rgb="FF00B0F0"/>
        <bgColor indexed="64"/>
      </patternFill>
    </fill>
    <fill>
      <patternFill patternType="solid">
        <fgColor rgb="FF00B050"/>
        <bgColor indexed="64"/>
      </patternFill>
    </fill>
    <fill>
      <patternFill patternType="solid">
        <fgColor theme="0" tint="-0.249977111117893"/>
        <bgColor indexed="64"/>
      </patternFill>
    </fill>
    <fill>
      <patternFill patternType="solid">
        <fgColor theme="8" tint="0.59999389629810485"/>
        <bgColor indexed="64"/>
      </patternFill>
    </fill>
  </fills>
  <borders count="6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46">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5" borderId="0" applyNumberFormat="0" applyBorder="0" applyAlignment="0" applyProtection="0"/>
    <xf numFmtId="0" fontId="11" fillId="8" borderId="0" applyNumberFormat="0" applyBorder="0" applyAlignment="0" applyProtection="0"/>
    <xf numFmtId="0" fontId="11" fillId="11" borderId="0" applyNumberFormat="0" applyBorder="0" applyAlignment="0" applyProtection="0"/>
    <xf numFmtId="0" fontId="12" fillId="12"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9" borderId="0" applyNumberFormat="0" applyBorder="0" applyAlignment="0" applyProtection="0"/>
    <xf numFmtId="0" fontId="13" fillId="3" borderId="0" applyNumberFormat="0" applyBorder="0" applyAlignment="0" applyProtection="0"/>
    <xf numFmtId="0" fontId="14" fillId="7" borderId="1" applyNumberFormat="0" applyAlignment="0" applyProtection="0"/>
    <xf numFmtId="0" fontId="15" fillId="20" borderId="2" applyNumberFormat="0" applyAlignment="0" applyProtection="0"/>
    <xf numFmtId="0" fontId="16" fillId="0" borderId="0" applyNumberFormat="0" applyFill="0" applyBorder="0" applyAlignment="0" applyProtection="0"/>
    <xf numFmtId="0" fontId="17" fillId="4" borderId="0" applyNumberFormat="0" applyBorder="0" applyAlignment="0" applyProtection="0"/>
    <xf numFmtId="0" fontId="18" fillId="0" borderId="3" applyNumberFormat="0" applyFill="0" applyAlignment="0" applyProtection="0"/>
    <xf numFmtId="0" fontId="19" fillId="0" borderId="4" applyNumberFormat="0" applyFill="0" applyAlignment="0" applyProtection="0"/>
    <xf numFmtId="0" fontId="20" fillId="0" borderId="5" applyNumberFormat="0" applyFill="0" applyAlignment="0" applyProtection="0"/>
    <xf numFmtId="0" fontId="20" fillId="0" borderId="0" applyNumberFormat="0" applyFill="0" applyBorder="0" applyAlignment="0" applyProtection="0"/>
    <xf numFmtId="0" fontId="21" fillId="7" borderId="1" applyNumberFormat="0" applyAlignment="0" applyProtection="0"/>
    <xf numFmtId="0" fontId="22" fillId="0" borderId="6" applyNumberFormat="0" applyFill="0" applyAlignment="0" applyProtection="0"/>
    <xf numFmtId="0" fontId="23" fillId="21" borderId="0" applyNumberFormat="0" applyBorder="0" applyAlignment="0" applyProtection="0"/>
    <xf numFmtId="0" fontId="1" fillId="0" borderId="0"/>
    <xf numFmtId="0" fontId="11" fillId="0" borderId="0"/>
    <xf numFmtId="0" fontId="11" fillId="22" borderId="7" applyNumberFormat="0" applyFont="0" applyAlignment="0" applyProtection="0"/>
    <xf numFmtId="0" fontId="24" fillId="7" borderId="8" applyNumberFormat="0" applyAlignment="0" applyProtection="0"/>
    <xf numFmtId="0" fontId="25" fillId="0" borderId="0" applyNumberFormat="0" applyFill="0" applyBorder="0" applyAlignment="0" applyProtection="0"/>
    <xf numFmtId="0" fontId="26" fillId="0" borderId="9" applyNumberFormat="0" applyFill="0" applyAlignment="0" applyProtection="0"/>
    <xf numFmtId="0" fontId="27" fillId="0" borderId="0" applyNumberFormat="0" applyFill="0" applyBorder="0" applyAlignment="0" applyProtection="0"/>
    <xf numFmtId="164" fontId="49" fillId="0" borderId="0" applyFont="0" applyFill="0" applyBorder="0" applyAlignment="0" applyProtection="0"/>
    <xf numFmtId="9" fontId="49" fillId="0" borderId="0" applyFont="0" applyFill="0" applyBorder="0" applyAlignment="0" applyProtection="0"/>
  </cellStyleXfs>
  <cellXfs count="338">
    <xf numFmtId="0" fontId="0" fillId="0" borderId="0" xfId="0"/>
    <xf numFmtId="0" fontId="2" fillId="0" borderId="10" xfId="0" applyFont="1" applyBorder="1"/>
    <xf numFmtId="0" fontId="0" fillId="0" borderId="10" xfId="0" applyBorder="1"/>
    <xf numFmtId="0" fontId="3" fillId="0" borderId="10" xfId="0" applyFont="1" applyBorder="1"/>
    <xf numFmtId="0" fontId="2" fillId="0" borderId="10" xfId="0" applyFont="1" applyBorder="1" applyAlignment="1">
      <alignment horizontal="center"/>
    </xf>
    <xf numFmtId="0" fontId="0" fillId="0" borderId="10" xfId="0" applyBorder="1" applyAlignment="1">
      <alignment horizontal="center"/>
    </xf>
    <xf numFmtId="0" fontId="3" fillId="0" borderId="10" xfId="0" applyFont="1" applyBorder="1" applyAlignment="1">
      <alignment horizontal="center"/>
    </xf>
    <xf numFmtId="0" fontId="6" fillId="0" borderId="10" xfId="0" applyFont="1" applyBorder="1"/>
    <xf numFmtId="0" fontId="2" fillId="23" borderId="11" xfId="0" applyFont="1" applyFill="1" applyBorder="1" applyAlignment="1">
      <alignment horizontal="center"/>
    </xf>
    <xf numFmtId="0" fontId="3" fillId="23" borderId="10" xfId="0" applyFont="1" applyFill="1" applyBorder="1" applyAlignment="1">
      <alignment horizontal="center"/>
    </xf>
    <xf numFmtId="0" fontId="3" fillId="23" borderId="10" xfId="0" applyFont="1" applyFill="1" applyBorder="1"/>
    <xf numFmtId="0" fontId="4" fillId="23" borderId="10" xfId="0" applyFont="1" applyFill="1" applyBorder="1" applyAlignment="1">
      <alignment horizontal="center"/>
    </xf>
    <xf numFmtId="0" fontId="4" fillId="23" borderId="10" xfId="0" applyFont="1" applyFill="1" applyBorder="1"/>
    <xf numFmtId="0" fontId="6" fillId="0" borderId="10" xfId="0" applyFont="1" applyBorder="1" applyAlignment="1">
      <alignment horizontal="center"/>
    </xf>
    <xf numFmtId="0" fontId="4" fillId="23" borderId="12" xfId="0" applyFont="1" applyFill="1" applyBorder="1" applyAlignment="1">
      <alignment horizontal="center"/>
    </xf>
    <xf numFmtId="0" fontId="4" fillId="23" borderId="12" xfId="0" applyFont="1" applyFill="1" applyBorder="1"/>
    <xf numFmtId="0" fontId="6" fillId="23" borderId="12" xfId="0" applyFont="1" applyFill="1" applyBorder="1" applyAlignment="1">
      <alignment horizontal="center"/>
    </xf>
    <xf numFmtId="0" fontId="6" fillId="23" borderId="12" xfId="0" applyFont="1" applyFill="1" applyBorder="1"/>
    <xf numFmtId="0" fontId="0" fillId="23" borderId="0" xfId="0" applyFill="1"/>
    <xf numFmtId="0" fontId="0" fillId="0" borderId="14" xfId="0" applyBorder="1" applyAlignment="1">
      <alignment wrapText="1"/>
    </xf>
    <xf numFmtId="0" fontId="0" fillId="0" borderId="0" xfId="0" applyAlignment="1">
      <alignment wrapText="1"/>
    </xf>
    <xf numFmtId="0" fontId="2" fillId="0" borderId="14" xfId="0" applyFont="1" applyBorder="1" applyAlignment="1">
      <alignment wrapText="1"/>
    </xf>
    <xf numFmtId="0" fontId="4" fillId="23" borderId="14" xfId="0" applyFont="1" applyFill="1" applyBorder="1" applyAlignment="1">
      <alignment wrapText="1"/>
    </xf>
    <xf numFmtId="0" fontId="6" fillId="0" borderId="14" xfId="0" applyFont="1" applyBorder="1" applyAlignment="1">
      <alignment wrapText="1"/>
    </xf>
    <xf numFmtId="0" fontId="6" fillId="0" borderId="15" xfId="0" applyFont="1" applyBorder="1"/>
    <xf numFmtId="0" fontId="4" fillId="23" borderId="19" xfId="0" applyFont="1" applyFill="1" applyBorder="1" applyAlignment="1">
      <alignment wrapText="1"/>
    </xf>
    <xf numFmtId="0" fontId="4" fillId="23" borderId="20" xfId="0" applyFont="1" applyFill="1" applyBorder="1" applyAlignment="1">
      <alignment horizontal="center"/>
    </xf>
    <xf numFmtId="0" fontId="4" fillId="23" borderId="20" xfId="0" applyFont="1" applyFill="1" applyBorder="1"/>
    <xf numFmtId="0" fontId="2" fillId="0" borderId="22" xfId="0" applyFont="1" applyBorder="1" applyAlignment="1">
      <alignment horizontal="center"/>
    </xf>
    <xf numFmtId="0" fontId="6" fillId="0" borderId="22" xfId="0" applyFont="1" applyBorder="1" applyAlignment="1">
      <alignment horizontal="center"/>
    </xf>
    <xf numFmtId="0" fontId="4" fillId="23" borderId="24" xfId="0" applyFont="1" applyFill="1" applyBorder="1" applyAlignment="1">
      <alignment wrapText="1"/>
    </xf>
    <xf numFmtId="0" fontId="4" fillId="23" borderId="25" xfId="0" applyFont="1" applyFill="1" applyBorder="1" applyAlignment="1">
      <alignment horizontal="center"/>
    </xf>
    <xf numFmtId="0" fontId="4" fillId="23" borderId="25" xfId="0" applyFont="1" applyFill="1" applyBorder="1"/>
    <xf numFmtId="0" fontId="3" fillId="23" borderId="25" xfId="0" applyFont="1" applyFill="1" applyBorder="1" applyAlignment="1">
      <alignment horizontal="center"/>
    </xf>
    <xf numFmtId="0" fontId="3" fillId="23" borderId="25" xfId="0" applyFont="1" applyFill="1" applyBorder="1"/>
    <xf numFmtId="0" fontId="4" fillId="23" borderId="26" xfId="0" applyFont="1" applyFill="1" applyBorder="1" applyAlignment="1">
      <alignment wrapText="1"/>
    </xf>
    <xf numFmtId="0" fontId="4" fillId="23" borderId="27" xfId="0" applyFont="1" applyFill="1" applyBorder="1" applyAlignment="1">
      <alignment horizontal="center"/>
    </xf>
    <xf numFmtId="0" fontId="4" fillId="23" borderId="27" xfId="0" applyFont="1" applyFill="1" applyBorder="1"/>
    <xf numFmtId="0" fontId="4" fillId="23" borderId="29" xfId="0" applyFont="1" applyFill="1" applyBorder="1" applyAlignment="1">
      <alignment horizontal="center"/>
    </xf>
    <xf numFmtId="0" fontId="6" fillId="0" borderId="30" xfId="0" applyFont="1" applyBorder="1" applyAlignment="1">
      <alignment horizontal="center"/>
    </xf>
    <xf numFmtId="0" fontId="6" fillId="0" borderId="12" xfId="0" applyFont="1" applyBorder="1"/>
    <xf numFmtId="0" fontId="0" fillId="0" borderId="22" xfId="0" applyBorder="1" applyAlignment="1">
      <alignment horizontal="center"/>
    </xf>
    <xf numFmtId="0" fontId="3" fillId="0" borderId="22" xfId="0" applyFont="1" applyBorder="1" applyAlignment="1">
      <alignment horizontal="center"/>
    </xf>
    <xf numFmtId="0" fontId="6" fillId="0" borderId="12" xfId="0" applyFont="1" applyBorder="1" applyAlignment="1">
      <alignment horizontal="center"/>
    </xf>
    <xf numFmtId="0" fontId="2" fillId="0" borderId="14" xfId="0" applyFont="1" applyBorder="1" applyAlignment="1">
      <alignment vertical="center" wrapText="1"/>
    </xf>
    <xf numFmtId="0" fontId="2" fillId="23" borderId="32" xfId="0" applyFont="1" applyFill="1" applyBorder="1" applyAlignment="1">
      <alignment vertical="center" wrapText="1"/>
    </xf>
    <xf numFmtId="0" fontId="1" fillId="0" borderId="0" xfId="37"/>
    <xf numFmtId="0" fontId="11" fillId="0" borderId="0" xfId="38"/>
    <xf numFmtId="0" fontId="6" fillId="0" borderId="0" xfId="37" applyFont="1"/>
    <xf numFmtId="0" fontId="3" fillId="23" borderId="33" xfId="0" applyFont="1" applyFill="1" applyBorder="1" applyAlignment="1">
      <alignment horizontal="center" wrapText="1"/>
    </xf>
    <xf numFmtId="0" fontId="2" fillId="0" borderId="34" xfId="0" applyFont="1" applyBorder="1" applyAlignment="1">
      <alignment horizontal="center" wrapText="1"/>
    </xf>
    <xf numFmtId="0" fontId="2" fillId="0" borderId="35" xfId="0" applyFont="1" applyBorder="1" applyAlignment="1">
      <alignment wrapText="1"/>
    </xf>
    <xf numFmtId="0" fontId="6" fillId="27" borderId="30" xfId="0" applyFont="1" applyFill="1" applyBorder="1" applyAlignment="1">
      <alignment horizontal="center"/>
    </xf>
    <xf numFmtId="0" fontId="6" fillId="27" borderId="12" xfId="0" applyFont="1" applyFill="1" applyBorder="1"/>
    <xf numFmtId="0" fontId="6" fillId="27" borderId="13" xfId="0" applyFont="1" applyFill="1" applyBorder="1"/>
    <xf numFmtId="0" fontId="6" fillId="27" borderId="12" xfId="0" applyFont="1" applyFill="1" applyBorder="1" applyAlignment="1">
      <alignment horizontal="center"/>
    </xf>
    <xf numFmtId="0" fontId="5" fillId="0" borderId="0" xfId="0" applyFont="1" applyAlignment="1">
      <alignment horizontal="left" vertical="top" wrapText="1"/>
    </xf>
    <xf numFmtId="0" fontId="6" fillId="27" borderId="36" xfId="0" applyFont="1" applyFill="1" applyBorder="1" applyAlignment="1">
      <alignment vertical="center" wrapText="1"/>
    </xf>
    <xf numFmtId="0" fontId="5" fillId="0" borderId="0" xfId="0" applyFont="1" applyAlignment="1">
      <alignment horizontal="left" wrapText="1"/>
    </xf>
    <xf numFmtId="0" fontId="28" fillId="0" borderId="0" xfId="37" applyFont="1" applyAlignment="1">
      <alignment horizontal="left"/>
    </xf>
    <xf numFmtId="0" fontId="30" fillId="0" borderId="0" xfId="37" applyFont="1"/>
    <xf numFmtId="0" fontId="31" fillId="0" borderId="0" xfId="37" applyFont="1" applyAlignment="1">
      <alignment horizontal="left"/>
    </xf>
    <xf numFmtId="0" fontId="31" fillId="0" borderId="37" xfId="37" applyFont="1" applyBorder="1" applyAlignment="1">
      <alignment horizontal="left"/>
    </xf>
    <xf numFmtId="0" fontId="30" fillId="0" borderId="38" xfId="37" applyFont="1" applyBorder="1"/>
    <xf numFmtId="0" fontId="31" fillId="25" borderId="39" xfId="37" applyFont="1" applyFill="1" applyBorder="1" applyAlignment="1">
      <alignment horizontal="center"/>
    </xf>
    <xf numFmtId="0" fontId="31" fillId="25" borderId="40" xfId="37" applyFont="1" applyFill="1" applyBorder="1" applyAlignment="1">
      <alignment horizontal="center"/>
    </xf>
    <xf numFmtId="0" fontId="31" fillId="0" borderId="41" xfId="37" applyFont="1" applyBorder="1" applyAlignment="1">
      <alignment horizontal="left"/>
    </xf>
    <xf numFmtId="0" fontId="31" fillId="25" borderId="42" xfId="37" applyFont="1" applyFill="1" applyBorder="1" applyAlignment="1">
      <alignment horizontal="center" wrapText="1"/>
    </xf>
    <xf numFmtId="0" fontId="31" fillId="25" borderId="43" xfId="37" applyFont="1" applyFill="1" applyBorder="1" applyAlignment="1">
      <alignment horizontal="center" vertical="center"/>
    </xf>
    <xf numFmtId="0" fontId="31" fillId="25" borderId="32" xfId="37" applyFont="1" applyFill="1" applyBorder="1"/>
    <xf numFmtId="0" fontId="30" fillId="25" borderId="17" xfId="37" applyFont="1" applyFill="1" applyBorder="1"/>
    <xf numFmtId="0" fontId="30" fillId="23" borderId="0" xfId="37" applyFont="1" applyFill="1"/>
    <xf numFmtId="0" fontId="30" fillId="23" borderId="31" xfId="37" applyFont="1" applyFill="1" applyBorder="1"/>
    <xf numFmtId="0" fontId="30" fillId="0" borderId="41" xfId="37" applyFont="1" applyBorder="1"/>
    <xf numFmtId="0" fontId="30" fillId="24" borderId="10" xfId="37" applyFont="1" applyFill="1" applyBorder="1"/>
    <xf numFmtId="0" fontId="32" fillId="0" borderId="0" xfId="38" applyFont="1"/>
    <xf numFmtId="0" fontId="33" fillId="0" borderId="35" xfId="37" applyFont="1" applyBorder="1"/>
    <xf numFmtId="0" fontId="33" fillId="0" borderId="14" xfId="37" applyFont="1" applyBorder="1"/>
    <xf numFmtId="0" fontId="30" fillId="0" borderId="29" xfId="37" applyFont="1" applyBorder="1"/>
    <xf numFmtId="0" fontId="30" fillId="0" borderId="14" xfId="37" applyFont="1" applyBorder="1"/>
    <xf numFmtId="0" fontId="30" fillId="26" borderId="44" xfId="37" applyFont="1" applyFill="1" applyBorder="1"/>
    <xf numFmtId="0" fontId="30" fillId="26" borderId="45" xfId="37" applyFont="1" applyFill="1" applyBorder="1"/>
    <xf numFmtId="0" fontId="30" fillId="28" borderId="41" xfId="37" applyFont="1" applyFill="1" applyBorder="1"/>
    <xf numFmtId="0" fontId="30" fillId="28" borderId="0" xfId="37" applyFont="1" applyFill="1"/>
    <xf numFmtId="0" fontId="30" fillId="27" borderId="41" xfId="37" applyFont="1" applyFill="1" applyBorder="1" applyAlignment="1">
      <alignment wrapText="1"/>
    </xf>
    <xf numFmtId="0" fontId="30" fillId="27" borderId="0" xfId="37" applyFont="1" applyFill="1"/>
    <xf numFmtId="0" fontId="30" fillId="27" borderId="41" xfId="37" applyFont="1" applyFill="1" applyBorder="1"/>
    <xf numFmtId="0" fontId="30" fillId="27" borderId="45" xfId="37" applyFont="1" applyFill="1" applyBorder="1"/>
    <xf numFmtId="0" fontId="30" fillId="27" borderId="49" xfId="37" applyFont="1" applyFill="1" applyBorder="1"/>
    <xf numFmtId="0" fontId="30" fillId="27" borderId="50" xfId="37" applyFont="1" applyFill="1" applyBorder="1"/>
    <xf numFmtId="0" fontId="30" fillId="23" borderId="43" xfId="37" applyFont="1" applyFill="1" applyBorder="1"/>
    <xf numFmtId="0" fontId="35" fillId="27" borderId="44" xfId="37" applyFont="1" applyFill="1" applyBorder="1"/>
    <xf numFmtId="0" fontId="35" fillId="0" borderId="41" xfId="37" applyFont="1" applyBorder="1"/>
    <xf numFmtId="0" fontId="42" fillId="25" borderId="17" xfId="37" applyFont="1" applyFill="1" applyBorder="1"/>
    <xf numFmtId="0" fontId="43" fillId="25" borderId="32" xfId="37" applyFont="1" applyFill="1" applyBorder="1"/>
    <xf numFmtId="0" fontId="44" fillId="0" borderId="51" xfId="37" applyFont="1" applyBorder="1"/>
    <xf numFmtId="0" fontId="45" fillId="0" borderId="36" xfId="0" applyFont="1" applyBorder="1" applyAlignment="1">
      <alignment vertical="center" wrapText="1"/>
    </xf>
    <xf numFmtId="0" fontId="46" fillId="0" borderId="0" xfId="38" applyFont="1"/>
    <xf numFmtId="0" fontId="2" fillId="23" borderId="52" xfId="0" applyFont="1" applyFill="1" applyBorder="1" applyAlignment="1">
      <alignment horizontal="center" vertical="center" wrapText="1"/>
    </xf>
    <xf numFmtId="0" fontId="0" fillId="0" borderId="24" xfId="0" applyBorder="1" applyAlignment="1">
      <alignment wrapText="1"/>
    </xf>
    <xf numFmtId="0" fontId="2" fillId="23" borderId="10" xfId="0" applyFont="1" applyFill="1" applyBorder="1" applyAlignment="1">
      <alignment horizontal="center" vertical="top"/>
    </xf>
    <xf numFmtId="0" fontId="2" fillId="23" borderId="10" xfId="0" applyFont="1" applyFill="1" applyBorder="1" applyAlignment="1">
      <alignment horizontal="center" vertical="top" wrapText="1"/>
    </xf>
    <xf numFmtId="0" fontId="6" fillId="0" borderId="24" xfId="0" applyFont="1" applyBorder="1" applyAlignment="1">
      <alignment wrapText="1"/>
    </xf>
    <xf numFmtId="0" fontId="0" fillId="0" borderId="25" xfId="0" applyBorder="1" applyAlignment="1">
      <alignment horizontal="center"/>
    </xf>
    <xf numFmtId="0" fontId="0" fillId="0" borderId="25" xfId="0" applyBorder="1"/>
    <xf numFmtId="0" fontId="47" fillId="0" borderId="53" xfId="0" applyFont="1" applyBorder="1" applyAlignment="1">
      <alignment vertical="center" wrapText="1"/>
    </xf>
    <xf numFmtId="0" fontId="47" fillId="0" borderId="14" xfId="0" applyFont="1" applyBorder="1" applyAlignment="1">
      <alignment vertical="center" wrapText="1"/>
    </xf>
    <xf numFmtId="0" fontId="2" fillId="0" borderId="10" xfId="0" applyFont="1" applyBorder="1" applyAlignment="1">
      <alignment wrapText="1"/>
    </xf>
    <xf numFmtId="0" fontId="2" fillId="0" borderId="32" xfId="0" applyFont="1" applyBorder="1" applyAlignment="1">
      <alignment vertical="center" wrapText="1"/>
    </xf>
    <xf numFmtId="0" fontId="1" fillId="0" borderId="0" xfId="0" applyFont="1" applyAlignment="1">
      <alignment wrapText="1"/>
    </xf>
    <xf numFmtId="165" fontId="0" fillId="0" borderId="10" xfId="44" applyNumberFormat="1" applyFont="1" applyBorder="1"/>
    <xf numFmtId="0" fontId="1" fillId="0" borderId="10" xfId="0" applyFont="1" applyBorder="1" applyAlignment="1">
      <alignment horizontal="center"/>
    </xf>
    <xf numFmtId="165" fontId="2" fillId="0" borderId="10" xfId="44" applyNumberFormat="1" applyFont="1" applyFill="1" applyBorder="1"/>
    <xf numFmtId="0" fontId="0" fillId="0" borderId="54" xfId="0" applyBorder="1"/>
    <xf numFmtId="0" fontId="1" fillId="0" borderId="24" xfId="0" applyFont="1" applyBorder="1" applyAlignment="1">
      <alignment wrapText="1"/>
    </xf>
    <xf numFmtId="0" fontId="1" fillId="0" borderId="0" xfId="0" applyFont="1"/>
    <xf numFmtId="165" fontId="0" fillId="0" borderId="16" xfId="44" applyNumberFormat="1" applyFont="1" applyBorder="1"/>
    <xf numFmtId="165" fontId="6" fillId="0" borderId="10" xfId="44" applyNumberFormat="1" applyFont="1" applyBorder="1"/>
    <xf numFmtId="165" fontId="0" fillId="0" borderId="55" xfId="44" applyNumberFormat="1" applyFont="1" applyFill="1" applyBorder="1"/>
    <xf numFmtId="165" fontId="6" fillId="0" borderId="15" xfId="44" applyNumberFormat="1" applyFont="1" applyBorder="1"/>
    <xf numFmtId="0" fontId="1" fillId="0" borderId="14" xfId="0" applyFont="1" applyBorder="1" applyAlignment="1">
      <alignment wrapText="1"/>
    </xf>
    <xf numFmtId="0" fontId="3" fillId="0" borderId="10" xfId="0" applyFont="1" applyBorder="1" applyAlignment="1">
      <alignment horizontal="center" wrapText="1"/>
    </xf>
    <xf numFmtId="0" fontId="1" fillId="0" borderId="15" xfId="0" applyFont="1" applyBorder="1" applyAlignment="1">
      <alignment horizontal="center"/>
    </xf>
    <xf numFmtId="0" fontId="1" fillId="0" borderId="22" xfId="0" applyFont="1" applyBorder="1" applyAlignment="1">
      <alignment horizontal="center"/>
    </xf>
    <xf numFmtId="165" fontId="2" fillId="0" borderId="23" xfId="44" applyNumberFormat="1" applyFont="1" applyFill="1" applyBorder="1"/>
    <xf numFmtId="165" fontId="1" fillId="0" borderId="10" xfId="44" applyNumberFormat="1" applyFont="1" applyBorder="1" applyAlignment="1">
      <alignment wrapText="1"/>
    </xf>
    <xf numFmtId="165" fontId="1" fillId="0" borderId="16" xfId="44" applyNumberFormat="1" applyFont="1" applyBorder="1" applyAlignment="1">
      <alignment wrapText="1"/>
    </xf>
    <xf numFmtId="165" fontId="1" fillId="0" borderId="10" xfId="44" applyNumberFormat="1" applyFont="1" applyBorder="1"/>
    <xf numFmtId="165" fontId="1" fillId="0" borderId="16" xfId="44" applyNumberFormat="1" applyFont="1" applyFill="1" applyBorder="1"/>
    <xf numFmtId="0" fontId="3" fillId="0" borderId="22" xfId="0" applyFont="1" applyBorder="1" applyAlignment="1">
      <alignment horizontal="center" wrapText="1"/>
    </xf>
    <xf numFmtId="0" fontId="0" fillId="0" borderId="10" xfId="0" applyBorder="1" applyAlignment="1">
      <alignment horizontal="center" wrapText="1"/>
    </xf>
    <xf numFmtId="0" fontId="1" fillId="0" borderId="10" xfId="0" applyFont="1" applyBorder="1" applyAlignment="1">
      <alignment horizontal="center" wrapText="1"/>
    </xf>
    <xf numFmtId="0" fontId="1" fillId="0" borderId="14" xfId="0" applyFont="1" applyBorder="1" applyAlignment="1">
      <alignment vertical="center" wrapText="1"/>
    </xf>
    <xf numFmtId="0" fontId="1" fillId="0" borderId="10" xfId="0" applyFont="1" applyBorder="1"/>
    <xf numFmtId="0" fontId="1" fillId="0" borderId="10" xfId="0" applyFont="1" applyBorder="1" applyAlignment="1">
      <alignment wrapText="1"/>
    </xf>
    <xf numFmtId="0" fontId="1" fillId="0" borderId="54" xfId="0" applyFont="1" applyBorder="1" applyAlignment="1">
      <alignment horizontal="center" wrapText="1"/>
    </xf>
    <xf numFmtId="0" fontId="1" fillId="0" borderId="15" xfId="0" applyFont="1" applyBorder="1" applyAlignment="1">
      <alignment horizontal="center" wrapText="1"/>
    </xf>
    <xf numFmtId="0" fontId="1" fillId="0" borderId="15" xfId="0" applyFont="1" applyBorder="1" applyAlignment="1">
      <alignment wrapText="1"/>
    </xf>
    <xf numFmtId="0" fontId="50" fillId="0" borderId="0" xfId="0" applyFont="1" applyAlignment="1">
      <alignment wrapText="1"/>
    </xf>
    <xf numFmtId="0" fontId="2" fillId="0" borderId="10" xfId="0" applyFont="1" applyBorder="1" applyAlignment="1">
      <alignment horizontal="center" wrapText="1"/>
    </xf>
    <xf numFmtId="164" fontId="30" fillId="24" borderId="47" xfId="37" applyNumberFormat="1" applyFont="1" applyFill="1" applyBorder="1"/>
    <xf numFmtId="0" fontId="1" fillId="0" borderId="22" xfId="0" applyFont="1" applyBorder="1" applyAlignment="1">
      <alignment horizontal="center" wrapText="1"/>
    </xf>
    <xf numFmtId="164" fontId="0" fillId="0" borderId="0" xfId="44" applyFont="1"/>
    <xf numFmtId="165" fontId="0" fillId="0" borderId="0" xfId="0" applyNumberFormat="1"/>
    <xf numFmtId="9" fontId="30" fillId="24" borderId="47" xfId="45" applyFont="1" applyFill="1" applyBorder="1"/>
    <xf numFmtId="165" fontId="30" fillId="24" borderId="46" xfId="44" applyNumberFormat="1" applyFont="1" applyFill="1" applyBorder="1"/>
    <xf numFmtId="165" fontId="30" fillId="24" borderId="48" xfId="44" applyNumberFormat="1" applyFont="1" applyFill="1" applyBorder="1"/>
    <xf numFmtId="165" fontId="30" fillId="24" borderId="10" xfId="44" applyNumberFormat="1" applyFont="1" applyFill="1" applyBorder="1"/>
    <xf numFmtId="1" fontId="0" fillId="0" borderId="0" xfId="0" applyNumberFormat="1"/>
    <xf numFmtId="164" fontId="1" fillId="29" borderId="0" xfId="44" applyFont="1" applyFill="1"/>
    <xf numFmtId="164" fontId="0" fillId="29" borderId="0" xfId="44" applyFont="1" applyFill="1"/>
    <xf numFmtId="0" fontId="2" fillId="23" borderId="10" xfId="0" applyFont="1" applyFill="1" applyBorder="1" applyAlignment="1">
      <alignment horizontal="center" vertical="center"/>
    </xf>
    <xf numFmtId="0" fontId="0" fillId="0" borderId="10" xfId="0" applyBorder="1" applyAlignment="1">
      <alignment vertical="center"/>
    </xf>
    <xf numFmtId="0" fontId="0" fillId="0" borderId="0" xfId="0" applyAlignment="1">
      <alignment wrapText="1"/>
    </xf>
    <xf numFmtId="165" fontId="0" fillId="29" borderId="18" xfId="44" applyNumberFormat="1" applyFont="1" applyFill="1" applyBorder="1"/>
    <xf numFmtId="165" fontId="1" fillId="29" borderId="10" xfId="44" applyNumberFormat="1" applyFont="1" applyFill="1" applyBorder="1" applyAlignment="1">
      <alignment wrapText="1"/>
    </xf>
    <xf numFmtId="165" fontId="1" fillId="29" borderId="10" xfId="44" applyNumberFormat="1" applyFont="1" applyFill="1" applyBorder="1"/>
    <xf numFmtId="0" fontId="46" fillId="29" borderId="0" xfId="38" applyFont="1" applyFill="1"/>
    <xf numFmtId="164" fontId="4" fillId="23" borderId="13" xfId="44" applyFont="1" applyFill="1" applyBorder="1"/>
    <xf numFmtId="164" fontId="4" fillId="23" borderId="17" xfId="44" applyFont="1" applyFill="1" applyBorder="1"/>
    <xf numFmtId="165" fontId="2" fillId="0" borderId="10" xfId="44" applyNumberFormat="1" applyFont="1" applyBorder="1"/>
    <xf numFmtId="165" fontId="2" fillId="23" borderId="22" xfId="44" applyNumberFormat="1" applyFont="1" applyFill="1" applyBorder="1"/>
    <xf numFmtId="165" fontId="2" fillId="23" borderId="16" xfId="44" applyNumberFormat="1" applyFont="1" applyFill="1" applyBorder="1"/>
    <xf numFmtId="165" fontId="2" fillId="0" borderId="23" xfId="44" applyNumberFormat="1" applyFont="1" applyBorder="1"/>
    <xf numFmtId="165" fontId="4" fillId="23" borderId="22" xfId="44" applyNumberFormat="1" applyFont="1" applyFill="1" applyBorder="1"/>
    <xf numFmtId="165" fontId="0" fillId="0" borderId="22" xfId="44" applyNumberFormat="1" applyFont="1" applyBorder="1"/>
    <xf numFmtId="165" fontId="3" fillId="23" borderId="22" xfId="44" applyNumberFormat="1" applyFont="1" applyFill="1" applyBorder="1"/>
    <xf numFmtId="165" fontId="4" fillId="23" borderId="28" xfId="44" applyNumberFormat="1" applyFont="1" applyFill="1" applyBorder="1"/>
    <xf numFmtId="165" fontId="2" fillId="23" borderId="21" xfId="44" applyNumberFormat="1" applyFont="1" applyFill="1" applyBorder="1"/>
    <xf numFmtId="165" fontId="3" fillId="0" borderId="10" xfId="44" applyNumberFormat="1" applyFont="1" applyBorder="1"/>
    <xf numFmtId="165" fontId="6" fillId="23" borderId="13" xfId="44" applyNumberFormat="1" applyFont="1" applyFill="1" applyBorder="1"/>
    <xf numFmtId="165" fontId="2" fillId="23" borderId="17" xfId="44" applyNumberFormat="1" applyFont="1" applyFill="1" applyBorder="1"/>
    <xf numFmtId="165" fontId="6" fillId="0" borderId="13" xfId="44" applyNumberFormat="1" applyFont="1" applyBorder="1"/>
    <xf numFmtId="165" fontId="4" fillId="23" borderId="13" xfId="44" applyNumberFormat="1" applyFont="1" applyFill="1" applyBorder="1"/>
    <xf numFmtId="165" fontId="2" fillId="23" borderId="18" xfId="44" applyNumberFormat="1" applyFont="1" applyFill="1" applyBorder="1"/>
    <xf numFmtId="165" fontId="0" fillId="0" borderId="18" xfId="44" applyNumberFormat="1" applyFont="1" applyBorder="1"/>
    <xf numFmtId="165" fontId="6" fillId="27" borderId="13" xfId="44" applyNumberFormat="1" applyFont="1" applyFill="1" applyBorder="1"/>
    <xf numFmtId="165" fontId="0" fillId="27" borderId="18" xfId="44" applyNumberFormat="1" applyFont="1" applyFill="1" applyBorder="1"/>
    <xf numFmtId="165" fontId="2" fillId="0" borderId="16" xfId="44" applyNumberFormat="1" applyFont="1" applyBorder="1"/>
    <xf numFmtId="165" fontId="6" fillId="0" borderId="16" xfId="44" applyNumberFormat="1" applyFont="1" applyBorder="1"/>
    <xf numFmtId="165" fontId="3" fillId="0" borderId="16" xfId="44" applyNumberFormat="1" applyFont="1" applyBorder="1"/>
    <xf numFmtId="165" fontId="4" fillId="23" borderId="17" xfId="44" applyNumberFormat="1" applyFont="1" applyFill="1" applyBorder="1"/>
    <xf numFmtId="0" fontId="1" fillId="30" borderId="24" xfId="0" applyFont="1" applyFill="1" applyBorder="1" applyAlignment="1">
      <alignment wrapText="1"/>
    </xf>
    <xf numFmtId="0" fontId="0" fillId="30" borderId="10" xfId="0" applyFill="1" applyBorder="1" applyAlignment="1">
      <alignment horizontal="center"/>
    </xf>
    <xf numFmtId="0" fontId="0" fillId="30" borderId="10" xfId="0" applyFill="1" applyBorder="1"/>
    <xf numFmtId="165" fontId="0" fillId="30" borderId="10" xfId="44" applyNumberFormat="1" applyFont="1" applyFill="1" applyBorder="1"/>
    <xf numFmtId="0" fontId="1" fillId="30" borderId="10" xfId="0" applyFont="1" applyFill="1" applyBorder="1" applyAlignment="1">
      <alignment horizontal="center"/>
    </xf>
    <xf numFmtId="165" fontId="2" fillId="30" borderId="10" xfId="44" applyNumberFormat="1" applyFont="1" applyFill="1" applyBorder="1"/>
    <xf numFmtId="0" fontId="1" fillId="0" borderId="24" xfId="0" applyFont="1" applyBorder="1" applyAlignment="1">
      <alignment horizontal="center" wrapText="1"/>
    </xf>
    <xf numFmtId="0" fontId="2" fillId="0" borderId="22" xfId="0" applyFont="1" applyBorder="1" applyAlignment="1">
      <alignment vertical="center" wrapText="1"/>
    </xf>
    <xf numFmtId="0" fontId="47" fillId="0" borderId="22" xfId="0" applyFont="1" applyBorder="1" applyAlignment="1">
      <alignment vertical="center" wrapText="1"/>
    </xf>
    <xf numFmtId="0" fontId="1" fillId="0" borderId="22" xfId="0" applyFont="1" applyBorder="1" applyAlignment="1">
      <alignment vertical="center" wrapText="1"/>
    </xf>
    <xf numFmtId="0" fontId="2" fillId="23" borderId="12" xfId="0" applyFont="1" applyFill="1" applyBorder="1" applyAlignment="1">
      <alignment vertical="center" wrapText="1"/>
    </xf>
    <xf numFmtId="0" fontId="45" fillId="0" borderId="12" xfId="0" applyFont="1" applyBorder="1" applyAlignment="1">
      <alignment vertical="center" wrapText="1"/>
    </xf>
    <xf numFmtId="0" fontId="2" fillId="0" borderId="12" xfId="0" applyFont="1" applyBorder="1" applyAlignment="1">
      <alignment vertical="center" wrapText="1"/>
    </xf>
    <xf numFmtId="0" fontId="6" fillId="27" borderId="12" xfId="0" applyFont="1" applyFill="1" applyBorder="1" applyAlignment="1">
      <alignment vertical="center" wrapText="1"/>
    </xf>
    <xf numFmtId="0" fontId="2" fillId="23" borderId="10" xfId="0" applyFont="1" applyFill="1" applyBorder="1" applyAlignment="1">
      <alignment horizontal="center" vertical="center" wrapText="1"/>
    </xf>
    <xf numFmtId="0" fontId="2" fillId="23" borderId="29" xfId="0" applyFont="1" applyFill="1" applyBorder="1" applyAlignment="1">
      <alignment horizontal="center" vertical="center" wrapText="1"/>
    </xf>
    <xf numFmtId="0" fontId="47" fillId="0" borderId="10" xfId="0" applyFont="1" applyBorder="1" applyAlignment="1">
      <alignment vertical="center" wrapText="1"/>
    </xf>
    <xf numFmtId="0" fontId="5" fillId="0" borderId="0" xfId="0" applyFont="1" applyAlignment="1">
      <alignment horizontal="left" vertical="center" wrapText="1"/>
    </xf>
    <xf numFmtId="0" fontId="0" fillId="0" borderId="0" xfId="0" applyAlignment="1">
      <alignment vertical="center"/>
    </xf>
    <xf numFmtId="0" fontId="2" fillId="23" borderId="22" xfId="0" applyFont="1" applyFill="1" applyBorder="1" applyAlignment="1">
      <alignment horizontal="center" vertical="center"/>
    </xf>
    <xf numFmtId="0" fontId="0" fillId="23" borderId="0" xfId="0" applyFill="1" applyAlignment="1">
      <alignment vertical="center"/>
    </xf>
    <xf numFmtId="0" fontId="2" fillId="0" borderId="10" xfId="0" applyFont="1" applyBorder="1" applyAlignment="1">
      <alignment horizontal="center" vertical="center"/>
    </xf>
    <xf numFmtId="0" fontId="2" fillId="0" borderId="10" xfId="0" applyFont="1" applyBorder="1" applyAlignment="1">
      <alignment vertical="center"/>
    </xf>
    <xf numFmtId="0" fontId="1" fillId="0" borderId="24" xfId="0" applyFont="1" applyBorder="1" applyAlignment="1">
      <alignment vertical="center" wrapText="1"/>
    </xf>
    <xf numFmtId="0" fontId="1" fillId="0" borderId="10" xfId="0" applyFont="1" applyBorder="1" applyAlignment="1">
      <alignment vertical="center" wrapText="1"/>
    </xf>
    <xf numFmtId="0" fontId="0" fillId="0" borderId="10" xfId="0" applyBorder="1" applyAlignment="1">
      <alignment horizontal="center" vertical="center"/>
    </xf>
    <xf numFmtId="0" fontId="0" fillId="0" borderId="24" xfId="0" applyBorder="1" applyAlignment="1">
      <alignment vertical="center" wrapText="1"/>
    </xf>
    <xf numFmtId="0" fontId="0" fillId="0" borderId="10" xfId="0" applyBorder="1" applyAlignment="1">
      <alignment vertical="center" wrapText="1"/>
    </xf>
    <xf numFmtId="0" fontId="1" fillId="0" borderId="24" xfId="0" applyFont="1" applyBorder="1" applyAlignment="1">
      <alignment horizontal="center" vertical="center" wrapText="1"/>
    </xf>
    <xf numFmtId="0" fontId="1" fillId="0" borderId="10" xfId="0" applyFont="1" applyBorder="1" applyAlignment="1">
      <alignment horizontal="center" vertical="center" wrapText="1"/>
    </xf>
    <xf numFmtId="165" fontId="0" fillId="0" borderId="10" xfId="44" applyNumberFormat="1" applyFont="1" applyBorder="1" applyAlignment="1">
      <alignment vertical="center"/>
    </xf>
    <xf numFmtId="0" fontId="1" fillId="0" borderId="10" xfId="0" applyFont="1" applyBorder="1" applyAlignment="1">
      <alignment horizontal="center" vertical="center"/>
    </xf>
    <xf numFmtId="165" fontId="2" fillId="0" borderId="10" xfId="44" applyNumberFormat="1" applyFont="1" applyBorder="1" applyAlignment="1">
      <alignment vertical="center"/>
    </xf>
    <xf numFmtId="0" fontId="1" fillId="0" borderId="24" xfId="0" applyFont="1" applyFill="1" applyBorder="1" applyAlignment="1">
      <alignment vertical="center" wrapText="1"/>
    </xf>
    <xf numFmtId="0" fontId="1" fillId="0" borderId="10" xfId="0" applyFont="1" applyFill="1" applyBorder="1" applyAlignment="1">
      <alignment vertical="center" wrapText="1"/>
    </xf>
    <xf numFmtId="0" fontId="0" fillId="0" borderId="10" xfId="0" applyFill="1" applyBorder="1" applyAlignment="1">
      <alignment horizontal="center" vertical="center"/>
    </xf>
    <xf numFmtId="0" fontId="0" fillId="0" borderId="10" xfId="0" applyFill="1" applyBorder="1" applyAlignment="1">
      <alignment vertical="center"/>
    </xf>
    <xf numFmtId="165" fontId="0" fillId="0" borderId="10" xfId="44" applyNumberFormat="1" applyFont="1" applyFill="1" applyBorder="1" applyAlignment="1">
      <alignment vertical="center"/>
    </xf>
    <xf numFmtId="0" fontId="1" fillId="0" borderId="10" xfId="0" applyFont="1" applyFill="1" applyBorder="1" applyAlignment="1">
      <alignment horizontal="center" vertical="center"/>
    </xf>
    <xf numFmtId="0" fontId="0" fillId="0" borderId="0" xfId="0" applyFill="1" applyAlignment="1">
      <alignment vertical="center"/>
    </xf>
    <xf numFmtId="0" fontId="0" fillId="0" borderId="54" xfId="0" applyBorder="1" applyAlignment="1">
      <alignment vertical="center"/>
    </xf>
    <xf numFmtId="0" fontId="6" fillId="0" borderId="24" xfId="0" applyFont="1" applyBorder="1" applyAlignment="1">
      <alignment vertical="center" wrapText="1"/>
    </xf>
    <xf numFmtId="0" fontId="6" fillId="0" borderId="10" xfId="0" applyFont="1" applyBorder="1" applyAlignment="1">
      <alignment vertical="center" wrapText="1"/>
    </xf>
    <xf numFmtId="0" fontId="4" fillId="23" borderId="24" xfId="0" applyFont="1" applyFill="1" applyBorder="1" applyAlignment="1">
      <alignment vertical="center" wrapText="1"/>
    </xf>
    <xf numFmtId="0" fontId="4" fillId="23" borderId="25" xfId="0" applyFont="1" applyFill="1" applyBorder="1" applyAlignment="1">
      <alignment vertical="center" wrapText="1"/>
    </xf>
    <xf numFmtId="0" fontId="4" fillId="23" borderId="25" xfId="0" applyFont="1" applyFill="1" applyBorder="1" applyAlignment="1">
      <alignment horizontal="center" vertical="center"/>
    </xf>
    <xf numFmtId="0" fontId="4" fillId="23" borderId="25" xfId="0" applyFont="1" applyFill="1" applyBorder="1" applyAlignment="1">
      <alignment vertical="center"/>
    </xf>
    <xf numFmtId="165" fontId="2" fillId="23" borderId="22" xfId="44" applyNumberFormat="1" applyFont="1" applyFill="1" applyBorder="1" applyAlignment="1">
      <alignment vertical="center"/>
    </xf>
    <xf numFmtId="0" fontId="4" fillId="23" borderId="29" xfId="0" applyFont="1" applyFill="1" applyBorder="1" applyAlignment="1">
      <alignment horizontal="center" vertical="center"/>
    </xf>
    <xf numFmtId="0" fontId="6" fillId="0" borderId="14" xfId="0" applyFont="1" applyBorder="1" applyAlignment="1">
      <alignment vertical="center" wrapText="1"/>
    </xf>
    <xf numFmtId="0" fontId="6" fillId="0" borderId="22" xfId="0" applyFont="1" applyBorder="1" applyAlignment="1">
      <alignment vertical="center" wrapText="1"/>
    </xf>
    <xf numFmtId="0" fontId="6" fillId="0" borderId="10" xfId="0" applyFont="1" applyBorder="1" applyAlignment="1">
      <alignment horizontal="center" vertical="center"/>
    </xf>
    <xf numFmtId="0" fontId="6" fillId="0" borderId="10" xfId="0" applyFont="1" applyBorder="1" applyAlignment="1">
      <alignment vertical="center"/>
    </xf>
    <xf numFmtId="165" fontId="6" fillId="0" borderId="10" xfId="44" applyNumberFormat="1" applyFont="1" applyBorder="1" applyAlignment="1">
      <alignment vertical="center"/>
    </xf>
    <xf numFmtId="165" fontId="4" fillId="23" borderId="22" xfId="44" applyNumberFormat="1" applyFont="1" applyFill="1" applyBorder="1" applyAlignment="1">
      <alignment vertical="center"/>
    </xf>
    <xf numFmtId="0" fontId="1" fillId="0" borderId="0" xfId="0" applyFont="1" applyBorder="1" applyAlignment="1">
      <alignment vertical="center"/>
    </xf>
    <xf numFmtId="0" fontId="0" fillId="0" borderId="14" xfId="0" applyBorder="1" applyAlignment="1">
      <alignment vertical="center" wrapText="1"/>
    </xf>
    <xf numFmtId="0" fontId="0" fillId="0" borderId="22" xfId="0" applyBorder="1" applyAlignment="1">
      <alignment vertical="center" wrapText="1"/>
    </xf>
    <xf numFmtId="165" fontId="0" fillId="0" borderId="55" xfId="44" applyNumberFormat="1" applyFont="1" applyFill="1" applyBorder="1" applyAlignment="1">
      <alignment vertical="center"/>
    </xf>
    <xf numFmtId="0" fontId="6" fillId="0" borderId="25" xfId="0" applyFont="1" applyBorder="1" applyAlignment="1">
      <alignment vertical="center" wrapText="1"/>
    </xf>
    <xf numFmtId="0" fontId="0" fillId="0" borderId="25" xfId="0" applyBorder="1" applyAlignment="1">
      <alignment horizontal="center" vertical="center"/>
    </xf>
    <xf numFmtId="0" fontId="0" fillId="0" borderId="25" xfId="0" applyBorder="1" applyAlignment="1">
      <alignment vertical="center"/>
    </xf>
    <xf numFmtId="165" fontId="0" fillId="0" borderId="22" xfId="44" applyNumberFormat="1" applyFont="1" applyBorder="1" applyAlignment="1">
      <alignment vertical="center"/>
    </xf>
    <xf numFmtId="0" fontId="0" fillId="0" borderId="29" xfId="0" applyBorder="1" applyAlignment="1">
      <alignment horizontal="center" vertical="center"/>
    </xf>
    <xf numFmtId="0" fontId="3" fillId="23" borderId="25" xfId="0" applyFont="1" applyFill="1" applyBorder="1" applyAlignment="1">
      <alignment horizontal="center" vertical="center"/>
    </xf>
    <xf numFmtId="0" fontId="3" fillId="23" borderId="25" xfId="0" applyFont="1" applyFill="1" applyBorder="1" applyAlignment="1">
      <alignment vertical="center"/>
    </xf>
    <xf numFmtId="165" fontId="3" fillId="23" borderId="22" xfId="44" applyNumberFormat="1" applyFont="1" applyFill="1" applyBorder="1" applyAlignment="1">
      <alignment vertical="center"/>
    </xf>
    <xf numFmtId="0" fontId="3" fillId="23" borderId="29" xfId="0" applyFont="1" applyFill="1" applyBorder="1" applyAlignment="1">
      <alignment horizontal="center" vertical="center"/>
    </xf>
    <xf numFmtId="0" fontId="1" fillId="0" borderId="22" xfId="0" applyFont="1" applyBorder="1" applyAlignment="1">
      <alignment horizontal="center" vertical="center" wrapText="1"/>
    </xf>
    <xf numFmtId="0" fontId="6" fillId="0" borderId="56" xfId="0" applyFont="1" applyBorder="1" applyAlignment="1">
      <alignment vertical="center" wrapText="1"/>
    </xf>
    <xf numFmtId="0" fontId="1" fillId="0" borderId="15" xfId="0" applyFont="1" applyBorder="1" applyAlignment="1">
      <alignment horizontal="center" vertical="center"/>
    </xf>
    <xf numFmtId="0" fontId="6" fillId="0" borderId="15" xfId="0" applyFont="1" applyBorder="1" applyAlignment="1">
      <alignment vertical="center"/>
    </xf>
    <xf numFmtId="165" fontId="6" fillId="0" borderId="15" xfId="44" applyNumberFormat="1" applyFont="1" applyBorder="1" applyAlignment="1">
      <alignment vertical="center"/>
    </xf>
    <xf numFmtId="0" fontId="4" fillId="23" borderId="26" xfId="0" applyFont="1" applyFill="1" applyBorder="1" applyAlignment="1">
      <alignment vertical="center" wrapText="1"/>
    </xf>
    <xf numFmtId="0" fontId="4" fillId="23" borderId="27" xfId="0" applyFont="1" applyFill="1" applyBorder="1" applyAlignment="1">
      <alignment vertical="center" wrapText="1"/>
    </xf>
    <xf numFmtId="0" fontId="4" fillId="23" borderId="27" xfId="0" applyFont="1" applyFill="1" applyBorder="1" applyAlignment="1">
      <alignment horizontal="center" vertical="center"/>
    </xf>
    <xf numFmtId="0" fontId="4" fillId="23" borderId="27" xfId="0" applyFont="1" applyFill="1" applyBorder="1" applyAlignment="1">
      <alignment vertical="center"/>
    </xf>
    <xf numFmtId="165" fontId="4" fillId="23" borderId="28" xfId="44" applyNumberFormat="1" applyFont="1" applyFill="1" applyBorder="1" applyAlignment="1">
      <alignment vertical="center"/>
    </xf>
    <xf numFmtId="0" fontId="4" fillId="23" borderId="57" xfId="0" applyFont="1" applyFill="1" applyBorder="1" applyAlignment="1">
      <alignment horizontal="center" vertical="center"/>
    </xf>
    <xf numFmtId="0" fontId="3" fillId="0" borderId="10" xfId="0" applyFont="1" applyBorder="1" applyAlignment="1">
      <alignment horizontal="center" vertical="center"/>
    </xf>
    <xf numFmtId="0" fontId="3" fillId="0" borderId="10" xfId="0" applyFont="1" applyBorder="1" applyAlignment="1">
      <alignment vertical="center"/>
    </xf>
    <xf numFmtId="165" fontId="3" fillId="0" borderId="10" xfId="44" applyNumberFormat="1" applyFont="1" applyBorder="1" applyAlignment="1">
      <alignment vertical="center"/>
    </xf>
    <xf numFmtId="0" fontId="3" fillId="0" borderId="10" xfId="0" applyFont="1" applyBorder="1" applyAlignment="1">
      <alignment horizontal="center" vertical="center" wrapText="1"/>
    </xf>
    <xf numFmtId="165" fontId="1" fillId="29" borderId="10" xfId="44" applyNumberFormat="1" applyFont="1" applyFill="1" applyBorder="1" applyAlignment="1">
      <alignment vertical="center" wrapText="1"/>
    </xf>
    <xf numFmtId="165" fontId="1" fillId="29" borderId="10" xfId="44" applyNumberFormat="1" applyFont="1" applyFill="1" applyBorder="1" applyAlignment="1">
      <alignment vertical="center"/>
    </xf>
    <xf numFmtId="165" fontId="1" fillId="0" borderId="10" xfId="44" applyNumberFormat="1" applyFont="1" applyBorder="1" applyAlignment="1">
      <alignment vertical="center" wrapText="1"/>
    </xf>
    <xf numFmtId="165" fontId="1" fillId="0" borderId="10" xfId="44" applyNumberFormat="1" applyFont="1" applyBorder="1" applyAlignment="1">
      <alignment vertical="center"/>
    </xf>
    <xf numFmtId="0" fontId="4" fillId="23" borderId="14" xfId="0" applyFont="1" applyFill="1" applyBorder="1" applyAlignment="1">
      <alignment vertical="center" wrapText="1"/>
    </xf>
    <xf numFmtId="0" fontId="6" fillId="23" borderId="12" xfId="0" applyFont="1" applyFill="1" applyBorder="1" applyAlignment="1">
      <alignment horizontal="center" vertical="center"/>
    </xf>
    <xf numFmtId="0" fontId="6" fillId="23" borderId="12" xfId="0" applyFont="1" applyFill="1" applyBorder="1" applyAlignment="1">
      <alignment vertical="center"/>
    </xf>
    <xf numFmtId="165" fontId="6" fillId="23" borderId="13" xfId="44" applyNumberFormat="1" applyFont="1" applyFill="1" applyBorder="1" applyAlignment="1">
      <alignment vertical="center"/>
    </xf>
    <xf numFmtId="0" fontId="6" fillId="23" borderId="30" xfId="0" applyFont="1" applyFill="1" applyBorder="1" applyAlignment="1">
      <alignment horizontal="center" vertical="center"/>
    </xf>
    <xf numFmtId="0" fontId="6" fillId="0" borderId="30" xfId="0" applyFont="1" applyBorder="1" applyAlignment="1">
      <alignment horizontal="center" vertical="center"/>
    </xf>
    <xf numFmtId="0" fontId="6" fillId="0" borderId="12" xfId="0" applyFont="1" applyBorder="1" applyAlignment="1">
      <alignment vertical="center"/>
    </xf>
    <xf numFmtId="165" fontId="6" fillId="0" borderId="13" xfId="44" applyNumberFormat="1" applyFont="1" applyBorder="1" applyAlignment="1">
      <alignment vertical="center"/>
    </xf>
    <xf numFmtId="0" fontId="4" fillId="23" borderId="12" xfId="0" applyFont="1" applyFill="1" applyBorder="1" applyAlignment="1">
      <alignment horizontal="center" vertical="center"/>
    </xf>
    <xf numFmtId="0" fontId="4" fillId="23" borderId="12" xfId="0" applyFont="1" applyFill="1" applyBorder="1" applyAlignment="1">
      <alignment vertical="center"/>
    </xf>
    <xf numFmtId="165" fontId="4" fillId="23" borderId="13" xfId="44" applyNumberFormat="1" applyFont="1" applyFill="1" applyBorder="1" applyAlignment="1">
      <alignment vertical="center"/>
    </xf>
    <xf numFmtId="0" fontId="4" fillId="23" borderId="30" xfId="0" applyFont="1" applyFill="1" applyBorder="1" applyAlignment="1">
      <alignment horizontal="center" vertical="center"/>
    </xf>
    <xf numFmtId="0" fontId="2" fillId="0" borderId="10" xfId="0" applyFont="1" applyBorder="1" applyAlignment="1">
      <alignment vertical="center" wrapText="1"/>
    </xf>
    <xf numFmtId="0" fontId="4" fillId="23" borderId="30" xfId="0" applyFont="1" applyFill="1" applyBorder="1" applyAlignment="1">
      <alignment vertical="center"/>
    </xf>
    <xf numFmtId="0" fontId="6" fillId="27" borderId="30" xfId="0" applyFont="1" applyFill="1" applyBorder="1" applyAlignment="1">
      <alignment horizontal="center" vertical="center"/>
    </xf>
    <xf numFmtId="0" fontId="6" fillId="27" borderId="12" xfId="0" applyFont="1" applyFill="1" applyBorder="1" applyAlignment="1">
      <alignment vertical="center"/>
    </xf>
    <xf numFmtId="165" fontId="6" fillId="27" borderId="13" xfId="44" applyNumberFormat="1" applyFont="1" applyFill="1" applyBorder="1" applyAlignment="1">
      <alignment vertical="center"/>
    </xf>
    <xf numFmtId="164" fontId="4" fillId="23" borderId="13" xfId="44" applyFont="1" applyFill="1" applyBorder="1" applyAlignment="1">
      <alignment vertical="center"/>
    </xf>
    <xf numFmtId="164" fontId="4" fillId="23" borderId="12" xfId="44" applyFont="1" applyFill="1" applyBorder="1" applyAlignment="1">
      <alignment vertical="center"/>
    </xf>
    <xf numFmtId="0" fontId="4" fillId="23" borderId="59" xfId="0" applyFont="1" applyFill="1" applyBorder="1" applyAlignment="1">
      <alignment vertical="center"/>
    </xf>
    <xf numFmtId="0" fontId="4" fillId="23" borderId="60" xfId="0" applyFont="1" applyFill="1" applyBorder="1" applyAlignment="1">
      <alignment vertical="center"/>
    </xf>
    <xf numFmtId="165" fontId="4" fillId="23" borderId="61" xfId="44" applyNumberFormat="1" applyFont="1" applyFill="1" applyBorder="1" applyAlignment="1">
      <alignment vertical="center"/>
    </xf>
    <xf numFmtId="164" fontId="2" fillId="0" borderId="10" xfId="44" applyFont="1" applyBorder="1" applyAlignment="1">
      <alignment vertical="center"/>
    </xf>
    <xf numFmtId="164" fontId="0" fillId="0" borderId="10" xfId="44" applyFont="1" applyBorder="1" applyAlignment="1">
      <alignment vertical="center"/>
    </xf>
    <xf numFmtId="164" fontId="0" fillId="0" borderId="10" xfId="44" applyFont="1" applyFill="1" applyBorder="1" applyAlignment="1">
      <alignment vertical="center"/>
    </xf>
    <xf numFmtId="164" fontId="2" fillId="23" borderId="29" xfId="44" applyFont="1" applyFill="1" applyBorder="1" applyAlignment="1">
      <alignment vertical="center"/>
    </xf>
    <xf numFmtId="164" fontId="2" fillId="0" borderId="29" xfId="44" applyFont="1" applyBorder="1" applyAlignment="1">
      <alignment vertical="center"/>
    </xf>
    <xf numFmtId="164" fontId="6" fillId="0" borderId="29" xfId="44" applyFont="1" applyBorder="1" applyAlignment="1">
      <alignment vertical="center"/>
    </xf>
    <xf numFmtId="164" fontId="0" fillId="0" borderId="29" xfId="44" applyFont="1" applyBorder="1" applyAlignment="1">
      <alignment vertical="center"/>
    </xf>
    <xf numFmtId="164" fontId="2" fillId="23" borderId="57" xfId="44" applyFont="1" applyFill="1" applyBorder="1" applyAlignment="1">
      <alignment vertical="center"/>
    </xf>
    <xf numFmtId="164" fontId="3" fillId="0" borderId="29" xfId="44" applyFont="1" applyBorder="1" applyAlignment="1">
      <alignment vertical="center"/>
    </xf>
    <xf numFmtId="164" fontId="1" fillId="0" borderId="29" xfId="44" applyFont="1" applyBorder="1" applyAlignment="1">
      <alignment vertical="center" wrapText="1"/>
    </xf>
    <xf numFmtId="164" fontId="2" fillId="23" borderId="12" xfId="44" applyFont="1" applyFill="1" applyBorder="1" applyAlignment="1">
      <alignment vertical="center"/>
    </xf>
    <xf numFmtId="164" fontId="0" fillId="29" borderId="30" xfId="44" applyFont="1" applyFill="1" applyBorder="1" applyAlignment="1">
      <alignment vertical="center"/>
    </xf>
    <xf numFmtId="164" fontId="2" fillId="23" borderId="30" xfId="44" applyFont="1" applyFill="1" applyBorder="1" applyAlignment="1">
      <alignment vertical="center"/>
    </xf>
    <xf numFmtId="164" fontId="6" fillId="0" borderId="12" xfId="44" applyFont="1" applyBorder="1" applyAlignment="1">
      <alignment vertical="center"/>
    </xf>
    <xf numFmtId="164" fontId="6" fillId="27" borderId="12" xfId="44" applyFont="1" applyFill="1" applyBorder="1" applyAlignment="1">
      <alignment vertical="center"/>
    </xf>
    <xf numFmtId="164" fontId="2" fillId="0" borderId="10" xfId="44" applyFont="1" applyFill="1" applyBorder="1" applyAlignment="1">
      <alignment vertical="center"/>
    </xf>
    <xf numFmtId="164" fontId="2" fillId="23" borderId="10" xfId="44" applyFont="1" applyFill="1" applyBorder="1" applyAlignment="1">
      <alignment vertical="center"/>
    </xf>
    <xf numFmtId="164" fontId="2" fillId="0" borderId="33" xfId="44" applyFont="1" applyBorder="1" applyAlignment="1">
      <alignment vertical="center"/>
    </xf>
    <xf numFmtId="164" fontId="2" fillId="0" borderId="33" xfId="44" applyFont="1" applyFill="1" applyBorder="1" applyAlignment="1">
      <alignment vertical="center"/>
    </xf>
    <xf numFmtId="164" fontId="2" fillId="23" borderId="20" xfId="44" applyFont="1" applyFill="1" applyBorder="1" applyAlignment="1">
      <alignment vertical="center"/>
    </xf>
    <xf numFmtId="164" fontId="1" fillId="0" borderId="10" xfId="44" applyFont="1" applyFill="1" applyBorder="1" applyAlignment="1">
      <alignment vertical="center"/>
    </xf>
    <xf numFmtId="164" fontId="2" fillId="23" borderId="13" xfId="44" applyFont="1" applyFill="1" applyBorder="1" applyAlignment="1">
      <alignment vertical="center"/>
    </xf>
    <xf numFmtId="164" fontId="0" fillId="29" borderId="58" xfId="44" applyFont="1" applyFill="1" applyBorder="1" applyAlignment="1">
      <alignment vertical="center"/>
    </xf>
    <xf numFmtId="164" fontId="2" fillId="23" borderId="58" xfId="44" applyFont="1" applyFill="1" applyBorder="1" applyAlignment="1">
      <alignment vertical="center"/>
    </xf>
    <xf numFmtId="164" fontId="0" fillId="0" borderId="58" xfId="44" applyFont="1" applyBorder="1" applyAlignment="1">
      <alignment vertical="center"/>
    </xf>
    <xf numFmtId="164" fontId="0" fillId="27" borderId="58" xfId="44" applyFont="1" applyFill="1" applyBorder="1" applyAlignment="1">
      <alignment vertical="center"/>
    </xf>
    <xf numFmtId="164" fontId="2" fillId="23" borderId="62" xfId="44" applyFont="1" applyFill="1" applyBorder="1" applyAlignment="1">
      <alignment vertical="center"/>
    </xf>
    <xf numFmtId="164" fontId="2" fillId="33" borderId="10" xfId="44" applyFont="1" applyFill="1" applyBorder="1" applyAlignment="1">
      <alignment vertical="center"/>
    </xf>
    <xf numFmtId="164" fontId="51" fillId="33" borderId="10" xfId="44" applyFont="1" applyFill="1" applyBorder="1" applyAlignment="1">
      <alignment vertical="center"/>
    </xf>
    <xf numFmtId="0" fontId="1" fillId="0" borderId="0" xfId="0" applyFont="1" applyAlignment="1">
      <alignment vertical="center"/>
    </xf>
    <xf numFmtId="0" fontId="1" fillId="0" borderId="0" xfId="0" applyFont="1" applyFill="1" applyAlignment="1">
      <alignment vertical="center"/>
    </xf>
    <xf numFmtId="0" fontId="2" fillId="0" borderId="0" xfId="0" applyFont="1" applyAlignment="1">
      <alignment wrapText="1"/>
    </xf>
    <xf numFmtId="0" fontId="45" fillId="0" borderId="0" xfId="0" applyFont="1" applyAlignment="1">
      <alignment wrapText="1"/>
    </xf>
    <xf numFmtId="0" fontId="6" fillId="0" borderId="0" xfId="0" applyFont="1" applyAlignment="1">
      <alignment wrapText="1"/>
    </xf>
    <xf numFmtId="0" fontId="0" fillId="0" borderId="0" xfId="0" applyAlignment="1">
      <alignment wrapText="1"/>
    </xf>
    <xf numFmtId="0" fontId="45" fillId="0" borderId="0" xfId="0" applyFont="1" applyAlignment="1">
      <alignment horizontal="left" wrapText="1"/>
    </xf>
    <xf numFmtId="0" fontId="2" fillId="32" borderId="10" xfId="0" applyFont="1" applyFill="1" applyBorder="1" applyAlignment="1">
      <alignment horizontal="center" vertical="center" wrapText="1"/>
    </xf>
    <xf numFmtId="0" fontId="2" fillId="23" borderId="10" xfId="0" applyFont="1" applyFill="1" applyBorder="1" applyAlignment="1">
      <alignment horizontal="center" vertical="center"/>
    </xf>
    <xf numFmtId="0" fontId="0" fillId="0" borderId="10" xfId="0" applyBorder="1" applyAlignment="1">
      <alignment vertical="center"/>
    </xf>
    <xf numFmtId="0" fontId="2" fillId="31" borderId="10" xfId="0" applyFont="1" applyFill="1" applyBorder="1" applyAlignment="1">
      <alignment horizontal="center" vertical="center"/>
    </xf>
    <xf numFmtId="0" fontId="0" fillId="31" borderId="10" xfId="0" applyFill="1" applyBorder="1" applyAlignment="1">
      <alignment vertical="center"/>
    </xf>
    <xf numFmtId="0" fontId="2" fillId="24" borderId="10" xfId="0" applyFont="1" applyFill="1" applyBorder="1" applyAlignment="1">
      <alignment horizontal="center" vertical="center"/>
    </xf>
    <xf numFmtId="0" fontId="2" fillId="23" borderId="32" xfId="0" applyFont="1" applyFill="1" applyBorder="1" applyAlignment="1">
      <alignment horizontal="center"/>
    </xf>
    <xf numFmtId="0" fontId="0" fillId="0" borderId="12" xfId="0" applyBorder="1"/>
    <xf numFmtId="0" fontId="46" fillId="0" borderId="0" xfId="38" applyFont="1" applyAlignment="1">
      <alignment wrapText="1"/>
    </xf>
    <xf numFmtId="0" fontId="46" fillId="0" borderId="0" xfId="0" applyFont="1"/>
    <xf numFmtId="0" fontId="46" fillId="29" borderId="0" xfId="38" applyFont="1" applyFill="1" applyAlignment="1">
      <alignment horizontal="left"/>
    </xf>
  </cellXfs>
  <cellStyles count="4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44" builtinId="3"/>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rmal 2" xfId="37" xr:uid="{00000000-0005-0000-0000-000025000000}"/>
    <cellStyle name="Normal_revised (2)" xfId="38" xr:uid="{00000000-0005-0000-0000-000026000000}"/>
    <cellStyle name="Note" xfId="39" builtinId="10" customBuiltin="1"/>
    <cellStyle name="Output" xfId="40" builtinId="21" customBuiltin="1"/>
    <cellStyle name="Percent" xfId="45" builtinId="5"/>
    <cellStyle name="Title" xfId="41" builtinId="15" customBuiltin="1"/>
    <cellStyle name="Total" xfId="42" builtinId="25" customBuiltin="1"/>
    <cellStyle name="Warning Text" xfId="4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M271"/>
  <sheetViews>
    <sheetView tabSelected="1" zoomScaleNormal="100" zoomScaleSheetLayoutView="100" zoomScalePageLayoutView="75" workbookViewId="0">
      <pane ySplit="2" topLeftCell="A20" activePane="bottomLeft" state="frozen"/>
      <selection pane="bottomLeft" activeCell="N17" sqref="N17"/>
    </sheetView>
  </sheetViews>
  <sheetFormatPr defaultRowHeight="12.5" outlineLevelCol="1" x14ac:dyDescent="0.25"/>
  <cols>
    <col min="1" max="1" width="61.453125" style="20" customWidth="1"/>
    <col min="2" max="5" width="3.26953125" style="153" bestFit="1" customWidth="1"/>
    <col min="6" max="6" width="14.90625" style="153" customWidth="1"/>
    <col min="7" max="9" width="11.7265625" hidden="1" customWidth="1" outlineLevel="1"/>
    <col min="10" max="10" width="13.7265625" hidden="1" customWidth="1" outlineLevel="1"/>
    <col min="11" max="11" width="11.7265625" customWidth="1" collapsed="1"/>
    <col min="12" max="12" width="10.08984375" customWidth="1"/>
    <col min="13" max="13" width="10.7265625" customWidth="1"/>
    <col min="14" max="14" width="13.7265625" customWidth="1"/>
  </cols>
  <sheetData>
    <row r="1" spans="1:247" s="200" customFormat="1" ht="17.5" x14ac:dyDescent="0.25">
      <c r="A1" s="199" t="s">
        <v>67</v>
      </c>
      <c r="B1" s="327">
        <v>2025</v>
      </c>
      <c r="C1" s="327"/>
      <c r="D1" s="327"/>
      <c r="E1" s="327"/>
      <c r="F1" s="199"/>
      <c r="G1" s="328" t="s">
        <v>23</v>
      </c>
      <c r="H1" s="329"/>
      <c r="I1" s="329"/>
      <c r="J1" s="329"/>
      <c r="K1" s="330" t="s">
        <v>205</v>
      </c>
      <c r="L1" s="331"/>
      <c r="M1" s="331"/>
      <c r="N1" s="331"/>
    </row>
    <row r="2" spans="1:247" s="202" customFormat="1" ht="28" x14ac:dyDescent="0.25">
      <c r="A2" s="197" t="s">
        <v>46</v>
      </c>
      <c r="B2" s="196" t="s">
        <v>200</v>
      </c>
      <c r="C2" s="196" t="s">
        <v>201</v>
      </c>
      <c r="D2" s="196" t="s">
        <v>202</v>
      </c>
      <c r="E2" s="196" t="s">
        <v>203</v>
      </c>
      <c r="F2" s="196" t="s">
        <v>204</v>
      </c>
      <c r="G2" s="201" t="s">
        <v>68</v>
      </c>
      <c r="H2" s="151" t="s">
        <v>1</v>
      </c>
      <c r="I2" s="196" t="s">
        <v>80</v>
      </c>
      <c r="J2" s="196" t="s">
        <v>69</v>
      </c>
      <c r="K2" s="151" t="s">
        <v>0</v>
      </c>
      <c r="L2" s="151" t="s">
        <v>1</v>
      </c>
      <c r="M2" s="196" t="s">
        <v>80</v>
      </c>
      <c r="N2" s="196" t="s">
        <v>66</v>
      </c>
      <c r="O2" s="200"/>
      <c r="P2" s="200"/>
      <c r="Q2" s="200"/>
      <c r="R2" s="200"/>
      <c r="S2" s="200"/>
      <c r="T2" s="200"/>
      <c r="U2" s="200"/>
      <c r="V2" s="200"/>
      <c r="W2" s="200"/>
      <c r="X2" s="200"/>
      <c r="Y2" s="200"/>
      <c r="Z2" s="200"/>
      <c r="AA2" s="200"/>
      <c r="AB2" s="200"/>
      <c r="AC2" s="200"/>
      <c r="AD2" s="200"/>
      <c r="AE2" s="200"/>
      <c r="AF2" s="200"/>
      <c r="AG2" s="200"/>
      <c r="AH2" s="200"/>
      <c r="AI2" s="200"/>
      <c r="AJ2" s="200"/>
      <c r="AK2" s="200"/>
      <c r="AL2" s="200"/>
      <c r="AM2" s="200"/>
      <c r="AN2" s="200"/>
      <c r="AO2" s="200"/>
      <c r="AP2" s="200"/>
      <c r="AQ2" s="200"/>
      <c r="AR2" s="200"/>
      <c r="AS2" s="200"/>
      <c r="AT2" s="200"/>
      <c r="AU2" s="200"/>
      <c r="AV2" s="200"/>
      <c r="AW2" s="200"/>
      <c r="AX2" s="200"/>
      <c r="AY2" s="200"/>
      <c r="AZ2" s="200"/>
      <c r="BA2" s="200"/>
      <c r="BB2" s="200"/>
      <c r="BC2" s="200"/>
      <c r="BD2" s="200"/>
      <c r="BE2" s="200"/>
      <c r="BF2" s="200"/>
      <c r="BG2" s="200"/>
      <c r="BH2" s="200"/>
      <c r="BI2" s="200"/>
      <c r="BJ2" s="200"/>
      <c r="BK2" s="200"/>
      <c r="BL2" s="200"/>
      <c r="BM2" s="200"/>
      <c r="BN2" s="200"/>
      <c r="BO2" s="200"/>
      <c r="BP2" s="200"/>
      <c r="BQ2" s="200"/>
      <c r="BR2" s="200"/>
      <c r="BS2" s="200"/>
      <c r="BT2" s="200"/>
      <c r="BU2" s="200"/>
      <c r="BV2" s="200"/>
      <c r="BW2" s="200"/>
      <c r="BX2" s="200"/>
      <c r="BY2" s="200"/>
      <c r="BZ2" s="200"/>
      <c r="CA2" s="200"/>
      <c r="CB2" s="200"/>
      <c r="CC2" s="200"/>
      <c r="CD2" s="200"/>
      <c r="CE2" s="200"/>
      <c r="CF2" s="200"/>
      <c r="CG2" s="200"/>
      <c r="CH2" s="200"/>
      <c r="CI2" s="200"/>
      <c r="CJ2" s="200"/>
      <c r="CK2" s="200"/>
      <c r="CL2" s="200"/>
      <c r="CM2" s="200"/>
      <c r="CN2" s="200"/>
      <c r="CO2" s="200"/>
      <c r="CP2" s="200"/>
      <c r="CQ2" s="200"/>
      <c r="CR2" s="200"/>
      <c r="CS2" s="200"/>
      <c r="CT2" s="200"/>
      <c r="CU2" s="200"/>
      <c r="CV2" s="200"/>
      <c r="CW2" s="200"/>
      <c r="CX2" s="200"/>
      <c r="CY2" s="200"/>
      <c r="CZ2" s="200"/>
      <c r="DA2" s="200"/>
      <c r="DB2" s="200"/>
      <c r="DC2" s="200"/>
      <c r="DD2" s="200"/>
      <c r="DE2" s="200"/>
      <c r="DF2" s="200"/>
      <c r="DG2" s="200"/>
      <c r="DH2" s="200"/>
      <c r="DI2" s="200"/>
      <c r="DJ2" s="200"/>
      <c r="DK2" s="200"/>
      <c r="DL2" s="200"/>
      <c r="DM2" s="200"/>
      <c r="DN2" s="200"/>
      <c r="DO2" s="200"/>
      <c r="DP2" s="200"/>
      <c r="DQ2" s="200"/>
      <c r="DR2" s="200"/>
      <c r="DS2" s="200"/>
      <c r="DT2" s="200"/>
      <c r="DU2" s="200"/>
      <c r="DV2" s="200"/>
      <c r="DW2" s="200"/>
      <c r="DX2" s="200"/>
      <c r="DY2" s="200"/>
      <c r="DZ2" s="200"/>
      <c r="EA2" s="200"/>
      <c r="EB2" s="200"/>
      <c r="EC2" s="200"/>
      <c r="ED2" s="200"/>
      <c r="EE2" s="200"/>
      <c r="EF2" s="200"/>
      <c r="EG2" s="200"/>
      <c r="EH2" s="200"/>
      <c r="EI2" s="200"/>
      <c r="EJ2" s="200"/>
      <c r="EK2" s="200"/>
      <c r="EL2" s="200"/>
      <c r="EM2" s="200"/>
      <c r="EN2" s="200"/>
      <c r="EO2" s="200"/>
      <c r="EP2" s="200"/>
      <c r="EQ2" s="200"/>
      <c r="ER2" s="200"/>
      <c r="ES2" s="200"/>
      <c r="ET2" s="200"/>
      <c r="EU2" s="200"/>
      <c r="EV2" s="200"/>
      <c r="EW2" s="200"/>
      <c r="EX2" s="200"/>
      <c r="EY2" s="200"/>
      <c r="EZ2" s="200"/>
      <c r="FA2" s="200"/>
      <c r="FB2" s="200"/>
      <c r="FC2" s="200"/>
      <c r="FD2" s="200"/>
      <c r="FE2" s="200"/>
      <c r="FF2" s="200"/>
      <c r="FG2" s="200"/>
      <c r="FH2" s="200"/>
      <c r="FI2" s="200"/>
      <c r="FJ2" s="200"/>
      <c r="FK2" s="200"/>
      <c r="FL2" s="200"/>
      <c r="FM2" s="200"/>
      <c r="FN2" s="200"/>
      <c r="FO2" s="200"/>
      <c r="FP2" s="200"/>
      <c r="FQ2" s="200"/>
      <c r="FR2" s="200"/>
      <c r="FS2" s="200"/>
      <c r="FT2" s="200"/>
      <c r="FU2" s="200"/>
      <c r="FV2" s="200"/>
      <c r="FW2" s="200"/>
      <c r="FX2" s="200"/>
      <c r="FY2" s="200"/>
      <c r="FZ2" s="200"/>
      <c r="GA2" s="200"/>
      <c r="GB2" s="200"/>
      <c r="GC2" s="200"/>
      <c r="GD2" s="200"/>
      <c r="GE2" s="200"/>
      <c r="GF2" s="200"/>
      <c r="GG2" s="200"/>
      <c r="GH2" s="200"/>
      <c r="GI2" s="200"/>
      <c r="GJ2" s="200"/>
      <c r="GK2" s="200"/>
      <c r="GL2" s="200"/>
      <c r="GM2" s="200"/>
      <c r="GN2" s="200"/>
      <c r="GO2" s="200"/>
      <c r="GP2" s="200"/>
      <c r="GQ2" s="200"/>
      <c r="GR2" s="200"/>
      <c r="GS2" s="200"/>
      <c r="GT2" s="200"/>
      <c r="GU2" s="200"/>
      <c r="GV2" s="200"/>
      <c r="GW2" s="200"/>
      <c r="GX2" s="200"/>
      <c r="GY2" s="200"/>
      <c r="GZ2" s="200"/>
      <c r="HA2" s="200"/>
      <c r="HB2" s="200"/>
      <c r="HC2" s="200"/>
      <c r="HD2" s="200"/>
      <c r="HE2" s="200"/>
      <c r="HF2" s="200"/>
      <c r="HG2" s="200"/>
      <c r="HH2" s="200"/>
      <c r="HI2" s="200"/>
      <c r="HJ2" s="200"/>
      <c r="HK2" s="200"/>
      <c r="HL2" s="200"/>
      <c r="HM2" s="200"/>
      <c r="HN2" s="200"/>
      <c r="HO2" s="200"/>
      <c r="HP2" s="200"/>
      <c r="HQ2" s="200"/>
      <c r="HR2" s="200"/>
      <c r="HS2" s="200"/>
      <c r="HT2" s="200"/>
      <c r="HU2" s="200"/>
      <c r="HV2" s="200"/>
      <c r="HW2" s="200"/>
      <c r="HX2" s="200"/>
      <c r="HY2" s="200"/>
      <c r="HZ2" s="200"/>
      <c r="IA2" s="200"/>
      <c r="IB2" s="200"/>
      <c r="IC2" s="200"/>
      <c r="ID2" s="200"/>
      <c r="IE2" s="200"/>
      <c r="IF2" s="200"/>
      <c r="IG2" s="200"/>
      <c r="IH2" s="200"/>
      <c r="II2" s="200"/>
      <c r="IJ2" s="200"/>
      <c r="IK2" s="200"/>
      <c r="IL2" s="200"/>
      <c r="IM2" s="200"/>
    </row>
    <row r="3" spans="1:247" s="200" customFormat="1" ht="13" x14ac:dyDescent="0.25">
      <c r="A3" s="105" t="s">
        <v>16</v>
      </c>
      <c r="B3" s="198"/>
      <c r="C3" s="198"/>
      <c r="D3" s="198"/>
      <c r="E3" s="198"/>
      <c r="F3" s="198"/>
      <c r="G3" s="203"/>
      <c r="H3" s="204"/>
      <c r="I3" s="204"/>
      <c r="J3" s="291"/>
      <c r="K3" s="203"/>
      <c r="L3" s="204"/>
      <c r="M3" s="204"/>
      <c r="N3" s="291"/>
    </row>
    <row r="4" spans="1:247" s="200" customFormat="1" ht="40.5" x14ac:dyDescent="0.25">
      <c r="A4" s="205" t="s">
        <v>196</v>
      </c>
      <c r="B4" s="206"/>
      <c r="C4" s="206"/>
      <c r="D4" s="206"/>
      <c r="E4" s="206"/>
      <c r="F4" s="206"/>
      <c r="G4" s="207"/>
      <c r="H4" s="152"/>
      <c r="I4" s="152"/>
      <c r="J4" s="292"/>
      <c r="K4" s="207"/>
      <c r="L4" s="152"/>
      <c r="M4" s="152"/>
      <c r="N4" s="291"/>
    </row>
    <row r="5" spans="1:247" s="200" customFormat="1" ht="13" x14ac:dyDescent="0.25">
      <c r="A5" s="208" t="s">
        <v>11</v>
      </c>
      <c r="B5" s="209"/>
      <c r="C5" s="209"/>
      <c r="D5" s="209"/>
      <c r="E5" s="209"/>
      <c r="F5" s="209"/>
      <c r="G5" s="207" t="s">
        <v>2</v>
      </c>
      <c r="H5" s="152"/>
      <c r="I5" s="152"/>
      <c r="J5" s="292"/>
      <c r="K5" s="207"/>
      <c r="L5" s="152"/>
      <c r="M5" s="152"/>
      <c r="N5" s="291"/>
    </row>
    <row r="6" spans="1:247" s="200" customFormat="1" ht="25" x14ac:dyDescent="0.25">
      <c r="A6" s="210" t="s">
        <v>124</v>
      </c>
      <c r="B6" s="211"/>
      <c r="C6" s="211"/>
      <c r="D6" s="211"/>
      <c r="E6" s="211"/>
      <c r="F6" s="211"/>
      <c r="G6" s="207" t="s">
        <v>2</v>
      </c>
      <c r="H6" s="152">
        <v>24</v>
      </c>
      <c r="I6" s="212">
        <v>2105.54</v>
      </c>
      <c r="J6" s="292">
        <f t="shared" ref="J6:J12" si="0">H6*I6</f>
        <v>50532.959999999999</v>
      </c>
      <c r="K6" s="213" t="s">
        <v>2</v>
      </c>
      <c r="L6" s="152">
        <v>12</v>
      </c>
      <c r="M6" s="212">
        <v>2262</v>
      </c>
      <c r="N6" s="291">
        <f>L6*M6</f>
        <v>27144</v>
      </c>
    </row>
    <row r="7" spans="1:247" s="200" customFormat="1" ht="13" x14ac:dyDescent="0.25">
      <c r="A7" s="205" t="s">
        <v>191</v>
      </c>
      <c r="B7" s="206"/>
      <c r="C7" s="206"/>
      <c r="D7" s="206"/>
      <c r="E7" s="206"/>
      <c r="F7" s="206"/>
      <c r="G7" s="207" t="s">
        <v>2</v>
      </c>
      <c r="H7" s="152">
        <v>48</v>
      </c>
      <c r="I7" s="212">
        <v>1000</v>
      </c>
      <c r="J7" s="292">
        <f t="shared" si="0"/>
        <v>48000</v>
      </c>
      <c r="K7" s="213" t="s">
        <v>2</v>
      </c>
      <c r="L7" s="152">
        <v>12</v>
      </c>
      <c r="M7" s="212">
        <v>1000</v>
      </c>
      <c r="N7" s="318">
        <f t="shared" ref="N7:N12" si="1">L7*M7</f>
        <v>12000</v>
      </c>
    </row>
    <row r="8" spans="1:247" s="221" customFormat="1" ht="13" x14ac:dyDescent="0.25">
      <c r="A8" s="215" t="s">
        <v>190</v>
      </c>
      <c r="B8" s="216"/>
      <c r="C8" s="216"/>
      <c r="D8" s="216"/>
      <c r="E8" s="216"/>
      <c r="F8" s="216"/>
      <c r="G8" s="217" t="s">
        <v>2</v>
      </c>
      <c r="H8" s="218">
        <v>48</v>
      </c>
      <c r="I8" s="219">
        <v>2332</v>
      </c>
      <c r="J8" s="293">
        <f t="shared" si="0"/>
        <v>111936</v>
      </c>
      <c r="K8" s="220" t="s">
        <v>2</v>
      </c>
      <c r="L8" s="218">
        <v>12</v>
      </c>
      <c r="M8" s="219">
        <v>2332</v>
      </c>
      <c r="N8" s="306">
        <f t="shared" si="1"/>
        <v>27984</v>
      </c>
    </row>
    <row r="9" spans="1:247" s="221" customFormat="1" ht="13" x14ac:dyDescent="0.25">
      <c r="A9" s="215" t="s">
        <v>193</v>
      </c>
      <c r="B9" s="216"/>
      <c r="C9" s="216"/>
      <c r="D9" s="216"/>
      <c r="E9" s="216"/>
      <c r="F9" s="216"/>
      <c r="G9" s="217" t="s">
        <v>2</v>
      </c>
      <c r="H9" s="218">
        <v>48</v>
      </c>
      <c r="I9" s="219">
        <v>692</v>
      </c>
      <c r="J9" s="293">
        <f t="shared" si="0"/>
        <v>33216</v>
      </c>
      <c r="K9" s="220" t="s">
        <v>2</v>
      </c>
      <c r="L9" s="218">
        <v>12</v>
      </c>
      <c r="M9" s="219">
        <v>692</v>
      </c>
      <c r="N9" s="306">
        <f t="shared" si="1"/>
        <v>8304</v>
      </c>
    </row>
    <row r="10" spans="1:247" s="221" customFormat="1" ht="25" x14ac:dyDescent="0.25">
      <c r="A10" s="215" t="s">
        <v>192</v>
      </c>
      <c r="B10" s="216"/>
      <c r="C10" s="216"/>
      <c r="D10" s="216"/>
      <c r="E10" s="216"/>
      <c r="F10" s="216"/>
      <c r="G10" s="217" t="s">
        <v>2</v>
      </c>
      <c r="H10" s="218">
        <v>48</v>
      </c>
      <c r="I10" s="219">
        <v>580</v>
      </c>
      <c r="J10" s="293">
        <f t="shared" si="0"/>
        <v>27840</v>
      </c>
      <c r="K10" s="220" t="s">
        <v>2</v>
      </c>
      <c r="L10" s="218">
        <v>12</v>
      </c>
      <c r="M10" s="219">
        <v>580</v>
      </c>
      <c r="N10" s="319">
        <f t="shared" si="1"/>
        <v>6960</v>
      </c>
      <c r="O10" s="321" t="s">
        <v>207</v>
      </c>
    </row>
    <row r="11" spans="1:247" s="221" customFormat="1" ht="13" x14ac:dyDescent="0.25">
      <c r="A11" s="215" t="s">
        <v>125</v>
      </c>
      <c r="B11" s="216"/>
      <c r="C11" s="216"/>
      <c r="D11" s="216"/>
      <c r="E11" s="216"/>
      <c r="F11" s="216"/>
      <c r="G11" s="217" t="s">
        <v>2</v>
      </c>
      <c r="H11" s="218">
        <v>12</v>
      </c>
      <c r="I11" s="219">
        <v>2830</v>
      </c>
      <c r="J11" s="293">
        <f t="shared" si="0"/>
        <v>33960</v>
      </c>
      <c r="K11" s="220" t="s">
        <v>2</v>
      </c>
      <c r="L11" s="218">
        <v>2</v>
      </c>
      <c r="M11" s="219">
        <v>2830</v>
      </c>
      <c r="N11" s="319">
        <f t="shared" si="1"/>
        <v>5660</v>
      </c>
      <c r="O11" s="321" t="s">
        <v>208</v>
      </c>
    </row>
    <row r="12" spans="1:247" s="221" customFormat="1" ht="25" x14ac:dyDescent="0.25">
      <c r="A12" s="215" t="s">
        <v>126</v>
      </c>
      <c r="B12" s="216"/>
      <c r="C12" s="216"/>
      <c r="D12" s="216"/>
      <c r="E12" s="216"/>
      <c r="F12" s="216"/>
      <c r="G12" s="217" t="s">
        <v>2</v>
      </c>
      <c r="H12" s="218">
        <v>48</v>
      </c>
      <c r="I12" s="219">
        <v>1250</v>
      </c>
      <c r="J12" s="293">
        <f t="shared" si="0"/>
        <v>60000</v>
      </c>
      <c r="K12" s="220" t="s">
        <v>2</v>
      </c>
      <c r="L12" s="218">
        <v>12</v>
      </c>
      <c r="M12" s="219">
        <v>1250</v>
      </c>
      <c r="N12" s="306">
        <f t="shared" si="1"/>
        <v>15000</v>
      </c>
    </row>
    <row r="13" spans="1:247" s="221" customFormat="1" ht="13" x14ac:dyDescent="0.25">
      <c r="A13" s="215" t="s">
        <v>29</v>
      </c>
      <c r="B13" s="216"/>
      <c r="C13" s="216"/>
      <c r="D13" s="216"/>
      <c r="E13" s="216"/>
      <c r="F13" s="216"/>
      <c r="G13" s="217" t="s">
        <v>2</v>
      </c>
      <c r="H13" s="218"/>
      <c r="I13" s="219"/>
      <c r="J13" s="293"/>
      <c r="K13" s="217" t="s">
        <v>2</v>
      </c>
      <c r="L13" s="218"/>
      <c r="M13" s="219"/>
      <c r="N13" s="306"/>
    </row>
    <row r="14" spans="1:247" s="221" customFormat="1" ht="13" x14ac:dyDescent="0.25">
      <c r="A14" s="215" t="s">
        <v>194</v>
      </c>
      <c r="B14" s="216"/>
      <c r="C14" s="216"/>
      <c r="D14" s="216"/>
      <c r="E14" s="216"/>
      <c r="F14" s="216"/>
      <c r="G14" s="217" t="s">
        <v>2</v>
      </c>
      <c r="H14" s="218">
        <v>48</v>
      </c>
      <c r="I14" s="219">
        <v>560</v>
      </c>
      <c r="J14" s="293">
        <f>H14*I14</f>
        <v>26880</v>
      </c>
      <c r="K14" s="217" t="s">
        <v>2</v>
      </c>
      <c r="L14" s="218">
        <v>12</v>
      </c>
      <c r="M14" s="219">
        <v>560</v>
      </c>
      <c r="N14" s="306">
        <f>L14*M14</f>
        <v>6720</v>
      </c>
    </row>
    <row r="15" spans="1:247" s="200" customFormat="1" ht="13" x14ac:dyDescent="0.25">
      <c r="A15" s="205" t="s">
        <v>127</v>
      </c>
      <c r="B15" s="206"/>
      <c r="C15" s="206"/>
      <c r="D15" s="206"/>
      <c r="E15" s="206"/>
      <c r="F15" s="206"/>
      <c r="G15" s="207" t="s">
        <v>2</v>
      </c>
      <c r="H15" s="152">
        <v>48</v>
      </c>
      <c r="I15" s="212">
        <v>560</v>
      </c>
      <c r="J15" s="292">
        <f t="shared" ref="J15:J22" si="2">H15*I15</f>
        <v>26880</v>
      </c>
      <c r="K15" s="207" t="s">
        <v>2</v>
      </c>
      <c r="L15" s="152">
        <v>12</v>
      </c>
      <c r="M15" s="212">
        <v>560</v>
      </c>
      <c r="N15" s="319">
        <f t="shared" ref="N15:N22" si="3">L15*M15</f>
        <v>6720</v>
      </c>
      <c r="O15" s="320" t="s">
        <v>206</v>
      </c>
    </row>
    <row r="16" spans="1:247" s="200" customFormat="1" ht="13" x14ac:dyDescent="0.25">
      <c r="A16" s="205" t="s">
        <v>128</v>
      </c>
      <c r="B16" s="206"/>
      <c r="C16" s="206"/>
      <c r="D16" s="206"/>
      <c r="E16" s="206"/>
      <c r="F16" s="206"/>
      <c r="G16" s="207" t="s">
        <v>2</v>
      </c>
      <c r="H16" s="152">
        <v>48</v>
      </c>
      <c r="I16" s="212">
        <v>640</v>
      </c>
      <c r="J16" s="292">
        <f t="shared" si="2"/>
        <v>30720</v>
      </c>
      <c r="K16" s="207" t="s">
        <v>2</v>
      </c>
      <c r="L16" s="152">
        <v>12</v>
      </c>
      <c r="M16" s="212">
        <v>640</v>
      </c>
      <c r="N16" s="318">
        <f t="shared" si="3"/>
        <v>7680</v>
      </c>
      <c r="O16" s="320" t="s">
        <v>209</v>
      </c>
    </row>
    <row r="17" spans="1:14" s="200" customFormat="1" ht="13" x14ac:dyDescent="0.25">
      <c r="A17" s="205" t="s">
        <v>129</v>
      </c>
      <c r="B17" s="206"/>
      <c r="C17" s="206"/>
      <c r="D17" s="206"/>
      <c r="E17" s="206"/>
      <c r="F17" s="206"/>
      <c r="G17" s="207" t="s">
        <v>2</v>
      </c>
      <c r="H17" s="152">
        <v>48</v>
      </c>
      <c r="I17" s="212">
        <v>640</v>
      </c>
      <c r="J17" s="292">
        <f t="shared" si="2"/>
        <v>30720</v>
      </c>
      <c r="K17" s="207" t="s">
        <v>2</v>
      </c>
      <c r="L17" s="152">
        <v>12</v>
      </c>
      <c r="M17" s="212">
        <v>640</v>
      </c>
      <c r="N17" s="318">
        <f t="shared" si="3"/>
        <v>7680</v>
      </c>
    </row>
    <row r="18" spans="1:14" s="200" customFormat="1" ht="25" x14ac:dyDescent="0.25">
      <c r="A18" s="208" t="s">
        <v>47</v>
      </c>
      <c r="B18" s="209"/>
      <c r="C18" s="209"/>
      <c r="D18" s="209"/>
      <c r="E18" s="209"/>
      <c r="F18" s="209"/>
      <c r="G18" s="207" t="s">
        <v>2</v>
      </c>
      <c r="H18" s="222">
        <v>0</v>
      </c>
      <c r="I18" s="212">
        <v>0</v>
      </c>
      <c r="J18" s="292">
        <f t="shared" si="2"/>
        <v>0</v>
      </c>
      <c r="K18" s="207" t="s">
        <v>2</v>
      </c>
      <c r="L18" s="152">
        <v>0</v>
      </c>
      <c r="M18" s="212">
        <v>0</v>
      </c>
      <c r="N18" s="291">
        <f t="shared" si="3"/>
        <v>0</v>
      </c>
    </row>
    <row r="19" spans="1:14" s="200" customFormat="1" ht="14.5" x14ac:dyDescent="0.25">
      <c r="A19" s="223" t="s">
        <v>30</v>
      </c>
      <c r="B19" s="224"/>
      <c r="C19" s="224"/>
      <c r="D19" s="224"/>
      <c r="E19" s="224"/>
      <c r="F19" s="224"/>
      <c r="G19" s="207"/>
      <c r="H19" s="152">
        <v>0</v>
      </c>
      <c r="I19" s="212">
        <v>0</v>
      </c>
      <c r="J19" s="292">
        <f t="shared" si="2"/>
        <v>0</v>
      </c>
      <c r="K19" s="207"/>
      <c r="L19" s="152">
        <v>0</v>
      </c>
      <c r="M19" s="212">
        <v>0</v>
      </c>
      <c r="N19" s="291">
        <f t="shared" si="3"/>
        <v>0</v>
      </c>
    </row>
    <row r="20" spans="1:14" s="200" customFormat="1" ht="13" x14ac:dyDescent="0.25">
      <c r="A20" s="208" t="s">
        <v>35</v>
      </c>
      <c r="B20" s="209"/>
      <c r="C20" s="209"/>
      <c r="D20" s="209"/>
      <c r="E20" s="209"/>
      <c r="F20" s="209"/>
      <c r="G20" s="207" t="s">
        <v>3</v>
      </c>
      <c r="H20" s="152">
        <v>0</v>
      </c>
      <c r="I20" s="212">
        <v>0</v>
      </c>
      <c r="J20" s="292">
        <f t="shared" si="2"/>
        <v>0</v>
      </c>
      <c r="K20" s="207" t="s">
        <v>3</v>
      </c>
      <c r="L20" s="152">
        <v>0</v>
      </c>
      <c r="M20" s="212">
        <v>0</v>
      </c>
      <c r="N20" s="291">
        <f t="shared" si="3"/>
        <v>0</v>
      </c>
    </row>
    <row r="21" spans="1:14" s="200" customFormat="1" ht="13" x14ac:dyDescent="0.25">
      <c r="A21" s="208" t="s">
        <v>36</v>
      </c>
      <c r="B21" s="209"/>
      <c r="C21" s="209"/>
      <c r="D21" s="209"/>
      <c r="E21" s="209"/>
      <c r="F21" s="209"/>
      <c r="G21" s="207" t="s">
        <v>3</v>
      </c>
      <c r="H21" s="152">
        <v>0</v>
      </c>
      <c r="I21" s="212">
        <v>0</v>
      </c>
      <c r="J21" s="292">
        <f t="shared" si="2"/>
        <v>0</v>
      </c>
      <c r="K21" s="207" t="s">
        <v>3</v>
      </c>
      <c r="L21" s="152">
        <v>0</v>
      </c>
      <c r="M21" s="212">
        <v>0</v>
      </c>
      <c r="N21" s="291">
        <f t="shared" si="3"/>
        <v>0</v>
      </c>
    </row>
    <row r="22" spans="1:14" s="200" customFormat="1" ht="13" x14ac:dyDescent="0.25">
      <c r="A22" s="208" t="s">
        <v>27</v>
      </c>
      <c r="B22" s="209"/>
      <c r="C22" s="209"/>
      <c r="D22" s="209"/>
      <c r="E22" s="209"/>
      <c r="F22" s="209"/>
      <c r="G22" s="207" t="s">
        <v>3</v>
      </c>
      <c r="H22" s="152">
        <v>0</v>
      </c>
      <c r="I22" s="212">
        <v>0</v>
      </c>
      <c r="J22" s="292">
        <f t="shared" si="2"/>
        <v>0</v>
      </c>
      <c r="K22" s="207" t="s">
        <v>3</v>
      </c>
      <c r="L22" s="152">
        <v>0</v>
      </c>
      <c r="M22" s="212">
        <v>0</v>
      </c>
      <c r="N22" s="291">
        <f t="shared" si="3"/>
        <v>0</v>
      </c>
    </row>
    <row r="23" spans="1:14" s="200" customFormat="1" ht="13" x14ac:dyDescent="0.25">
      <c r="A23" s="225" t="s">
        <v>10</v>
      </c>
      <c r="B23" s="226"/>
      <c r="C23" s="226"/>
      <c r="D23" s="226"/>
      <c r="E23" s="226"/>
      <c r="F23" s="226"/>
      <c r="G23" s="227"/>
      <c r="H23" s="228"/>
      <c r="I23" s="229"/>
      <c r="J23" s="294">
        <f>SUM(J6:J22)</f>
        <v>480684.95999999996</v>
      </c>
      <c r="K23" s="230"/>
      <c r="L23" s="228"/>
      <c r="M23" s="229"/>
      <c r="N23" s="307">
        <f>SUM(N6:N22)</f>
        <v>131852</v>
      </c>
    </row>
    <row r="24" spans="1:14" s="200" customFormat="1" ht="15" x14ac:dyDescent="0.25">
      <c r="A24" s="44" t="s">
        <v>31</v>
      </c>
      <c r="B24" s="189"/>
      <c r="C24" s="189"/>
      <c r="D24" s="189"/>
      <c r="E24" s="189"/>
      <c r="F24" s="189"/>
      <c r="G24" s="203"/>
      <c r="H24" s="204"/>
      <c r="I24" s="214"/>
      <c r="J24" s="295"/>
      <c r="K24" s="203"/>
      <c r="L24" s="204"/>
      <c r="M24" s="214"/>
      <c r="N24" s="308"/>
    </row>
    <row r="25" spans="1:14" s="200" customFormat="1" ht="13" x14ac:dyDescent="0.25">
      <c r="A25" s="231" t="s">
        <v>24</v>
      </c>
      <c r="B25" s="232"/>
      <c r="C25" s="232"/>
      <c r="D25" s="232"/>
      <c r="E25" s="232"/>
      <c r="F25" s="232"/>
      <c r="G25" s="233" t="s">
        <v>4</v>
      </c>
      <c r="H25" s="234">
        <v>0</v>
      </c>
      <c r="I25" s="235">
        <v>0</v>
      </c>
      <c r="J25" s="296">
        <f>H25*I25</f>
        <v>0</v>
      </c>
      <c r="K25" s="233" t="s">
        <v>4</v>
      </c>
      <c r="L25" s="234">
        <v>0</v>
      </c>
      <c r="M25" s="235">
        <v>0</v>
      </c>
      <c r="N25" s="308">
        <f>L25*M25</f>
        <v>0</v>
      </c>
    </row>
    <row r="26" spans="1:14" s="200" customFormat="1" ht="13" x14ac:dyDescent="0.25">
      <c r="A26" s="231" t="s">
        <v>37</v>
      </c>
      <c r="B26" s="232"/>
      <c r="C26" s="232"/>
      <c r="D26" s="232"/>
      <c r="E26" s="232"/>
      <c r="F26" s="232"/>
      <c r="G26" s="233" t="s">
        <v>2</v>
      </c>
      <c r="H26" s="234">
        <v>0</v>
      </c>
      <c r="I26" s="235">
        <v>0</v>
      </c>
      <c r="J26" s="296">
        <f>H26*I26</f>
        <v>0</v>
      </c>
      <c r="K26" s="233" t="s">
        <v>2</v>
      </c>
      <c r="L26" s="234">
        <v>0</v>
      </c>
      <c r="M26" s="235">
        <v>0</v>
      </c>
      <c r="N26" s="308">
        <f>L26*M26</f>
        <v>0</v>
      </c>
    </row>
    <row r="27" spans="1:14" s="200" customFormat="1" ht="13" x14ac:dyDescent="0.25">
      <c r="A27" s="225" t="s">
        <v>9</v>
      </c>
      <c r="B27" s="226"/>
      <c r="C27" s="226"/>
      <c r="D27" s="226"/>
      <c r="E27" s="226"/>
      <c r="F27" s="226"/>
      <c r="G27" s="227"/>
      <c r="H27" s="228"/>
      <c r="I27" s="236"/>
      <c r="J27" s="294">
        <f>SUM(J25:J26)</f>
        <v>0</v>
      </c>
      <c r="K27" s="230"/>
      <c r="L27" s="228"/>
      <c r="M27" s="236"/>
      <c r="N27" s="307">
        <f>SUM(N25:N26)</f>
        <v>0</v>
      </c>
    </row>
    <row r="28" spans="1:14" s="200" customFormat="1" ht="15" x14ac:dyDescent="0.25">
      <c r="A28" s="44" t="s">
        <v>32</v>
      </c>
      <c r="B28" s="189"/>
      <c r="C28" s="189"/>
      <c r="D28" s="189"/>
      <c r="E28" s="189"/>
      <c r="F28" s="189"/>
      <c r="G28" s="203"/>
      <c r="H28" s="204"/>
      <c r="I28" s="214"/>
      <c r="J28" s="295"/>
      <c r="K28" s="203"/>
      <c r="L28" s="204"/>
      <c r="M28" s="214"/>
      <c r="N28" s="308"/>
    </row>
    <row r="29" spans="1:14" s="200" customFormat="1" ht="13" x14ac:dyDescent="0.25">
      <c r="A29" s="231" t="s">
        <v>5</v>
      </c>
      <c r="B29" s="232"/>
      <c r="C29" s="232"/>
      <c r="D29" s="232"/>
      <c r="E29" s="232"/>
      <c r="F29" s="232"/>
      <c r="G29" s="233" t="s">
        <v>6</v>
      </c>
      <c r="H29" s="234">
        <v>0</v>
      </c>
      <c r="I29" s="235">
        <v>0</v>
      </c>
      <c r="J29" s="296">
        <f>H29*I29</f>
        <v>0</v>
      </c>
      <c r="K29" s="233" t="s">
        <v>6</v>
      </c>
      <c r="L29" s="234">
        <v>0</v>
      </c>
      <c r="M29" s="235">
        <v>0</v>
      </c>
      <c r="N29" s="308">
        <f>L29*M29</f>
        <v>0</v>
      </c>
    </row>
    <row r="30" spans="1:14" s="200" customFormat="1" ht="13" x14ac:dyDescent="0.25">
      <c r="A30" s="231" t="s">
        <v>25</v>
      </c>
      <c r="B30" s="232"/>
      <c r="C30" s="232"/>
      <c r="D30" s="232"/>
      <c r="E30" s="232"/>
      <c r="F30" s="232"/>
      <c r="G30" s="233"/>
      <c r="H30" s="234">
        <v>0</v>
      </c>
      <c r="I30" s="235">
        <v>0</v>
      </c>
      <c r="J30" s="296">
        <f t="shared" ref="J30:J33" si="4">H30*I30</f>
        <v>0</v>
      </c>
      <c r="K30" s="233"/>
      <c r="L30" s="234">
        <v>0</v>
      </c>
      <c r="M30" s="235">
        <v>0</v>
      </c>
      <c r="N30" s="308">
        <f t="shared" ref="N30:N33" si="5">L30*M30</f>
        <v>0</v>
      </c>
    </row>
    <row r="31" spans="1:14" s="200" customFormat="1" ht="13" x14ac:dyDescent="0.25">
      <c r="A31" s="231" t="s">
        <v>40</v>
      </c>
      <c r="B31" s="232"/>
      <c r="C31" s="232"/>
      <c r="D31" s="232"/>
      <c r="E31" s="232"/>
      <c r="F31" s="232"/>
      <c r="G31" s="233"/>
      <c r="H31" s="234">
        <v>0</v>
      </c>
      <c r="I31" s="235">
        <v>0</v>
      </c>
      <c r="J31" s="296">
        <f t="shared" si="4"/>
        <v>0</v>
      </c>
      <c r="K31" s="233"/>
      <c r="L31" s="237">
        <v>0</v>
      </c>
      <c r="M31" s="235">
        <v>0</v>
      </c>
      <c r="N31" s="308">
        <f t="shared" si="5"/>
        <v>0</v>
      </c>
    </row>
    <row r="32" spans="1:14" s="200" customFormat="1" ht="13" x14ac:dyDescent="0.25">
      <c r="A32" s="231" t="s">
        <v>38</v>
      </c>
      <c r="B32" s="232"/>
      <c r="C32" s="232"/>
      <c r="D32" s="232"/>
      <c r="E32" s="232"/>
      <c r="F32" s="232"/>
      <c r="G32" s="233"/>
      <c r="H32" s="234">
        <v>0</v>
      </c>
      <c r="I32" s="235">
        <v>0</v>
      </c>
      <c r="J32" s="296">
        <f t="shared" si="4"/>
        <v>0</v>
      </c>
      <c r="K32" s="233"/>
      <c r="L32" s="234">
        <v>0</v>
      </c>
      <c r="M32" s="235">
        <v>0</v>
      </c>
      <c r="N32" s="308">
        <f t="shared" si="5"/>
        <v>0</v>
      </c>
    </row>
    <row r="33" spans="1:14" s="200" customFormat="1" ht="13" x14ac:dyDescent="0.25">
      <c r="A33" s="231" t="s">
        <v>39</v>
      </c>
      <c r="B33" s="232"/>
      <c r="C33" s="232"/>
      <c r="D33" s="232"/>
      <c r="E33" s="232"/>
      <c r="F33" s="232"/>
      <c r="G33" s="233"/>
      <c r="H33" s="234">
        <v>0</v>
      </c>
      <c r="I33" s="235">
        <v>0</v>
      </c>
      <c r="J33" s="296">
        <f t="shared" si="4"/>
        <v>0</v>
      </c>
      <c r="K33" s="233"/>
      <c r="L33" s="234">
        <v>0</v>
      </c>
      <c r="M33" s="235">
        <v>0</v>
      </c>
      <c r="N33" s="308">
        <f t="shared" si="5"/>
        <v>0</v>
      </c>
    </row>
    <row r="34" spans="1:14" s="200" customFormat="1" ht="13" x14ac:dyDescent="0.25">
      <c r="A34" s="225" t="s">
        <v>7</v>
      </c>
      <c r="B34" s="226"/>
      <c r="C34" s="226"/>
      <c r="D34" s="226"/>
      <c r="E34" s="226"/>
      <c r="F34" s="226"/>
      <c r="G34" s="227"/>
      <c r="H34" s="228"/>
      <c r="I34" s="236"/>
      <c r="J34" s="294">
        <f>SUM(J29:J33)</f>
        <v>0</v>
      </c>
      <c r="K34" s="230"/>
      <c r="L34" s="228"/>
      <c r="M34" s="236"/>
      <c r="N34" s="307">
        <f>SUM(N29:N33)</f>
        <v>0</v>
      </c>
    </row>
    <row r="35" spans="1:14" s="200" customFormat="1" ht="15" x14ac:dyDescent="0.25">
      <c r="A35" s="106" t="s">
        <v>120</v>
      </c>
      <c r="B35" s="190"/>
      <c r="C35" s="190"/>
      <c r="D35" s="190"/>
      <c r="E35" s="190"/>
      <c r="F35" s="190"/>
      <c r="G35" s="207"/>
      <c r="H35" s="152"/>
      <c r="I35" s="212"/>
      <c r="J35" s="297"/>
      <c r="K35" s="207"/>
      <c r="L35" s="152"/>
      <c r="M35" s="212"/>
      <c r="N35" s="308"/>
    </row>
    <row r="36" spans="1:14" s="200" customFormat="1" ht="13" x14ac:dyDescent="0.25">
      <c r="A36" s="238" t="s">
        <v>8</v>
      </c>
      <c r="B36" s="239"/>
      <c r="C36" s="239"/>
      <c r="D36" s="239"/>
      <c r="E36" s="239"/>
      <c r="F36" s="239"/>
      <c r="G36" s="207" t="s">
        <v>2</v>
      </c>
      <c r="H36" s="152">
        <v>48</v>
      </c>
      <c r="I36" s="212">
        <v>1471.42</v>
      </c>
      <c r="J36" s="297">
        <f>H36*I36</f>
        <v>70628.160000000003</v>
      </c>
      <c r="K36" s="207" t="s">
        <v>2</v>
      </c>
      <c r="L36" s="152">
        <v>12</v>
      </c>
      <c r="M36" s="212">
        <v>1471.42</v>
      </c>
      <c r="N36" s="309">
        <f>L36*M36</f>
        <v>17657.04</v>
      </c>
    </row>
    <row r="37" spans="1:14" s="200" customFormat="1" ht="13" x14ac:dyDescent="0.25">
      <c r="A37" s="238" t="s">
        <v>26</v>
      </c>
      <c r="B37" s="239"/>
      <c r="C37" s="239"/>
      <c r="D37" s="239"/>
      <c r="E37" s="239"/>
      <c r="F37" s="239"/>
      <c r="G37" s="207" t="s">
        <v>2</v>
      </c>
      <c r="H37" s="152">
        <v>48</v>
      </c>
      <c r="I37" s="212">
        <v>550</v>
      </c>
      <c r="J37" s="297">
        <f t="shared" ref="J37:J39" si="6">H37*I37</f>
        <v>26400</v>
      </c>
      <c r="K37" s="207" t="s">
        <v>2</v>
      </c>
      <c r="L37" s="152">
        <v>12</v>
      </c>
      <c r="M37" s="240">
        <v>550</v>
      </c>
      <c r="N37" s="309">
        <f t="shared" ref="N37:N39" si="7">L37*M37</f>
        <v>6600</v>
      </c>
    </row>
    <row r="38" spans="1:14" s="200" customFormat="1" ht="13" x14ac:dyDescent="0.25">
      <c r="A38" s="231" t="s">
        <v>33</v>
      </c>
      <c r="B38" s="232"/>
      <c r="C38" s="232"/>
      <c r="D38" s="232"/>
      <c r="E38" s="232"/>
      <c r="F38" s="232"/>
      <c r="G38" s="233" t="s">
        <v>2</v>
      </c>
      <c r="H38" s="234">
        <v>48</v>
      </c>
      <c r="I38" s="235">
        <v>200</v>
      </c>
      <c r="J38" s="297">
        <f t="shared" si="6"/>
        <v>9600</v>
      </c>
      <c r="K38" s="233" t="s">
        <v>2</v>
      </c>
      <c r="L38" s="234">
        <v>12</v>
      </c>
      <c r="M38" s="212">
        <v>200</v>
      </c>
      <c r="N38" s="309">
        <f t="shared" si="7"/>
        <v>2400</v>
      </c>
    </row>
    <row r="39" spans="1:14" s="200" customFormat="1" ht="13" x14ac:dyDescent="0.25">
      <c r="A39" s="238" t="s">
        <v>17</v>
      </c>
      <c r="B39" s="239"/>
      <c r="C39" s="239"/>
      <c r="D39" s="239"/>
      <c r="E39" s="239"/>
      <c r="F39" s="239"/>
      <c r="G39" s="207" t="s">
        <v>2</v>
      </c>
      <c r="H39" s="152">
        <v>48</v>
      </c>
      <c r="I39" s="212">
        <v>120</v>
      </c>
      <c r="J39" s="297">
        <f t="shared" si="6"/>
        <v>5760</v>
      </c>
      <c r="K39" s="207" t="s">
        <v>2</v>
      </c>
      <c r="L39" s="152">
        <v>12</v>
      </c>
      <c r="M39" s="212">
        <v>120</v>
      </c>
      <c r="N39" s="309">
        <f t="shared" si="7"/>
        <v>1440</v>
      </c>
    </row>
    <row r="40" spans="1:14" s="200" customFormat="1" ht="13" x14ac:dyDescent="0.25">
      <c r="A40" s="223"/>
      <c r="B40" s="241"/>
      <c r="C40" s="241"/>
      <c r="D40" s="241"/>
      <c r="E40" s="241"/>
      <c r="F40" s="241"/>
      <c r="G40" s="242"/>
      <c r="H40" s="243"/>
      <c r="I40" s="244"/>
      <c r="J40" s="297"/>
      <c r="K40" s="245"/>
      <c r="L40" s="243"/>
      <c r="M40" s="244"/>
      <c r="N40" s="308"/>
    </row>
    <row r="41" spans="1:14" s="200" customFormat="1" ht="13" x14ac:dyDescent="0.25">
      <c r="A41" s="225" t="s">
        <v>118</v>
      </c>
      <c r="B41" s="226"/>
      <c r="C41" s="226"/>
      <c r="D41" s="226"/>
      <c r="E41" s="226"/>
      <c r="F41" s="226"/>
      <c r="G41" s="246"/>
      <c r="H41" s="247"/>
      <c r="I41" s="248"/>
      <c r="J41" s="294">
        <f>SUM(J36:J39)</f>
        <v>112388.16</v>
      </c>
      <c r="K41" s="249"/>
      <c r="L41" s="247"/>
      <c r="M41" s="248"/>
      <c r="N41" s="307">
        <f>SUM(N36:N39)</f>
        <v>28097.040000000001</v>
      </c>
    </row>
    <row r="42" spans="1:14" s="200" customFormat="1" ht="15" x14ac:dyDescent="0.25">
      <c r="A42" s="44" t="s">
        <v>41</v>
      </c>
      <c r="B42" s="189"/>
      <c r="C42" s="189"/>
      <c r="D42" s="189"/>
      <c r="E42" s="189"/>
      <c r="F42" s="189"/>
      <c r="G42" s="203"/>
      <c r="H42" s="204"/>
      <c r="I42" s="214"/>
      <c r="J42" s="295"/>
      <c r="K42" s="203"/>
      <c r="L42" s="204"/>
      <c r="M42" s="214"/>
      <c r="N42" s="308"/>
    </row>
    <row r="43" spans="1:14" s="200" customFormat="1" ht="14.5" x14ac:dyDescent="0.25">
      <c r="A43" s="238" t="s">
        <v>42</v>
      </c>
      <c r="B43" s="239"/>
      <c r="C43" s="239"/>
      <c r="D43" s="239"/>
      <c r="E43" s="239"/>
      <c r="F43" s="239"/>
      <c r="G43" s="207"/>
      <c r="H43" s="152"/>
      <c r="I43" s="212"/>
      <c r="J43" s="297"/>
      <c r="K43" s="207"/>
      <c r="L43" s="152"/>
      <c r="M43" s="212"/>
      <c r="N43" s="308"/>
    </row>
    <row r="44" spans="1:14" s="200" customFormat="1" ht="14.5" x14ac:dyDescent="0.25">
      <c r="A44" s="238" t="s">
        <v>43</v>
      </c>
      <c r="B44" s="239"/>
      <c r="C44" s="239"/>
      <c r="D44" s="239"/>
      <c r="E44" s="239"/>
      <c r="F44" s="239"/>
      <c r="G44" s="207"/>
      <c r="H44" s="152"/>
      <c r="I44" s="212"/>
      <c r="J44" s="297"/>
      <c r="K44" s="207"/>
      <c r="L44" s="152"/>
      <c r="M44" s="212"/>
      <c r="N44" s="308"/>
    </row>
    <row r="45" spans="1:14" s="200" customFormat="1" ht="13" x14ac:dyDescent="0.25">
      <c r="A45" s="231" t="s">
        <v>78</v>
      </c>
      <c r="B45" s="232"/>
      <c r="C45" s="232"/>
      <c r="D45" s="232"/>
      <c r="E45" s="232"/>
      <c r="F45" s="232"/>
      <c r="G45" s="213" t="s">
        <v>130</v>
      </c>
      <c r="H45" s="152">
        <v>4</v>
      </c>
      <c r="I45" s="212">
        <v>1950</v>
      </c>
      <c r="J45" s="297">
        <f>H45*I45</f>
        <v>7800</v>
      </c>
      <c r="K45" s="213" t="s">
        <v>134</v>
      </c>
      <c r="L45" s="152">
        <v>1</v>
      </c>
      <c r="M45" s="212">
        <v>1950</v>
      </c>
      <c r="N45" s="309">
        <f>L45*M45</f>
        <v>1950</v>
      </c>
    </row>
    <row r="46" spans="1:14" s="200" customFormat="1" ht="13" x14ac:dyDescent="0.25">
      <c r="A46" s="132" t="s">
        <v>18</v>
      </c>
      <c r="B46" s="191"/>
      <c r="C46" s="191"/>
      <c r="D46" s="191"/>
      <c r="E46" s="191"/>
      <c r="F46" s="191"/>
      <c r="G46" s="213" t="s">
        <v>131</v>
      </c>
      <c r="H46" s="152">
        <v>48</v>
      </c>
      <c r="I46" s="212">
        <v>777.1</v>
      </c>
      <c r="J46" s="297">
        <f>H46*I46</f>
        <v>37300.800000000003</v>
      </c>
      <c r="K46" s="213" t="s">
        <v>131</v>
      </c>
      <c r="L46" s="152">
        <v>12</v>
      </c>
      <c r="M46" s="212">
        <v>777.1</v>
      </c>
      <c r="N46" s="309">
        <f t="shared" ref="N46:N50" si="8">L46*M46</f>
        <v>9325.2000000000007</v>
      </c>
    </row>
    <row r="47" spans="1:14" s="200" customFormat="1" ht="13" x14ac:dyDescent="0.25">
      <c r="A47" s="231" t="s">
        <v>19</v>
      </c>
      <c r="B47" s="232"/>
      <c r="C47" s="232"/>
      <c r="D47" s="232"/>
      <c r="E47" s="232"/>
      <c r="F47" s="232"/>
      <c r="G47" s="213" t="s">
        <v>131</v>
      </c>
      <c r="H47" s="234">
        <v>0</v>
      </c>
      <c r="I47" s="235">
        <v>0</v>
      </c>
      <c r="J47" s="297">
        <f t="shared" ref="J47:J50" si="9">H47*I47</f>
        <v>0</v>
      </c>
      <c r="K47" s="233"/>
      <c r="L47" s="234"/>
      <c r="M47" s="235"/>
      <c r="N47" s="309">
        <f>L47*M47</f>
        <v>0</v>
      </c>
    </row>
    <row r="48" spans="1:14" s="200" customFormat="1" ht="13" x14ac:dyDescent="0.25">
      <c r="A48" s="231" t="s">
        <v>20</v>
      </c>
      <c r="B48" s="232"/>
      <c r="C48" s="232"/>
      <c r="D48" s="232"/>
      <c r="E48" s="232"/>
      <c r="F48" s="232"/>
      <c r="G48" s="213" t="s">
        <v>131</v>
      </c>
      <c r="H48" s="234">
        <v>48</v>
      </c>
      <c r="I48" s="235">
        <v>80.23</v>
      </c>
      <c r="J48" s="297">
        <f t="shared" si="9"/>
        <v>3851.04</v>
      </c>
      <c r="K48" s="213" t="s">
        <v>131</v>
      </c>
      <c r="L48" s="234">
        <v>12</v>
      </c>
      <c r="M48" s="235">
        <v>80.23</v>
      </c>
      <c r="N48" s="309">
        <f t="shared" si="8"/>
        <v>962.76</v>
      </c>
    </row>
    <row r="49" spans="1:14" s="200" customFormat="1" ht="25" x14ac:dyDescent="0.25">
      <c r="A49" s="231" t="s">
        <v>44</v>
      </c>
      <c r="B49" s="232"/>
      <c r="C49" s="232"/>
      <c r="D49" s="232"/>
      <c r="E49" s="232"/>
      <c r="F49" s="232"/>
      <c r="G49" s="250" t="s">
        <v>133</v>
      </c>
      <c r="H49" s="234">
        <v>6</v>
      </c>
      <c r="I49" s="235">
        <v>1000</v>
      </c>
      <c r="J49" s="297">
        <f t="shared" si="9"/>
        <v>6000</v>
      </c>
      <c r="K49" s="211" t="s">
        <v>133</v>
      </c>
      <c r="L49" s="234">
        <v>3</v>
      </c>
      <c r="M49" s="235">
        <v>1000</v>
      </c>
      <c r="N49" s="309">
        <f t="shared" si="8"/>
        <v>3000</v>
      </c>
    </row>
    <row r="50" spans="1:14" s="200" customFormat="1" ht="14.5" x14ac:dyDescent="0.25">
      <c r="A50" s="231" t="s">
        <v>45</v>
      </c>
      <c r="B50" s="251"/>
      <c r="C50" s="251"/>
      <c r="D50" s="251"/>
      <c r="E50" s="251"/>
      <c r="F50" s="251"/>
      <c r="G50" s="252" t="s">
        <v>131</v>
      </c>
      <c r="H50" s="253">
        <v>48</v>
      </c>
      <c r="I50" s="254">
        <v>1250</v>
      </c>
      <c r="J50" s="297">
        <f t="shared" si="9"/>
        <v>60000</v>
      </c>
      <c r="K50" s="213" t="s">
        <v>131</v>
      </c>
      <c r="L50" s="253">
        <v>12</v>
      </c>
      <c r="M50" s="254">
        <v>1250</v>
      </c>
      <c r="N50" s="309">
        <f t="shared" si="8"/>
        <v>15000</v>
      </c>
    </row>
    <row r="51" spans="1:14" s="200" customFormat="1" ht="13.5" thickBot="1" x14ac:dyDescent="0.3">
      <c r="A51" s="255" t="s">
        <v>21</v>
      </c>
      <c r="B51" s="256"/>
      <c r="C51" s="256"/>
      <c r="D51" s="256"/>
      <c r="E51" s="256"/>
      <c r="F51" s="256"/>
      <c r="G51" s="257"/>
      <c r="H51" s="258"/>
      <c r="I51" s="259"/>
      <c r="J51" s="298">
        <f>SUM(J45:J50)</f>
        <v>114951.84</v>
      </c>
      <c r="K51" s="260"/>
      <c r="L51" s="258"/>
      <c r="M51" s="259"/>
      <c r="N51" s="310">
        <f>SUM(N45:N50)</f>
        <v>30237.96</v>
      </c>
    </row>
    <row r="52" spans="1:14" s="200" customFormat="1" ht="13" x14ac:dyDescent="0.25">
      <c r="A52" s="44" t="s">
        <v>34</v>
      </c>
      <c r="B52" s="189"/>
      <c r="C52" s="189"/>
      <c r="D52" s="189"/>
      <c r="E52" s="189"/>
      <c r="F52" s="189"/>
      <c r="G52" s="261"/>
      <c r="H52" s="262"/>
      <c r="I52" s="263"/>
      <c r="J52" s="299"/>
      <c r="K52" s="261"/>
      <c r="L52" s="262"/>
      <c r="M52" s="263"/>
      <c r="N52" s="292"/>
    </row>
    <row r="53" spans="1:14" s="200" customFormat="1" ht="26" x14ac:dyDescent="0.25">
      <c r="A53" s="132" t="s">
        <v>135</v>
      </c>
      <c r="B53" s="191"/>
      <c r="C53" s="191"/>
      <c r="D53" s="191"/>
      <c r="E53" s="191"/>
      <c r="F53" s="191"/>
      <c r="G53" s="264" t="s">
        <v>132</v>
      </c>
      <c r="H53" s="262">
        <v>10</v>
      </c>
      <c r="I53" s="265">
        <v>6875.5</v>
      </c>
      <c r="J53" s="300">
        <f>H53*I53</f>
        <v>68755</v>
      </c>
      <c r="K53" s="264" t="s">
        <v>132</v>
      </c>
      <c r="L53" s="262">
        <v>3</v>
      </c>
      <c r="M53" s="266">
        <f>I53</f>
        <v>6875.5</v>
      </c>
      <c r="N53" s="311">
        <f>L53*M53</f>
        <v>20626.5</v>
      </c>
    </row>
    <row r="54" spans="1:14" s="200" customFormat="1" ht="13" x14ac:dyDescent="0.25">
      <c r="A54" s="132" t="s">
        <v>136</v>
      </c>
      <c r="B54" s="191"/>
      <c r="C54" s="191"/>
      <c r="D54" s="191"/>
      <c r="E54" s="191"/>
      <c r="F54" s="191"/>
      <c r="G54" s="264" t="s">
        <v>131</v>
      </c>
      <c r="H54" s="262">
        <v>24</v>
      </c>
      <c r="I54" s="267">
        <v>986.39099999999996</v>
      </c>
      <c r="J54" s="300">
        <f t="shared" ref="J54:J57" si="10">H54*I54</f>
        <v>23673.383999999998</v>
      </c>
      <c r="K54" s="264" t="s">
        <v>131</v>
      </c>
      <c r="L54" s="262">
        <v>12</v>
      </c>
      <c r="M54" s="268">
        <v>986.39</v>
      </c>
      <c r="N54" s="311">
        <f t="shared" ref="N54:N57" si="11">L54*M54</f>
        <v>11836.68</v>
      </c>
    </row>
    <row r="55" spans="1:14" s="200" customFormat="1" ht="13" x14ac:dyDescent="0.25">
      <c r="A55" s="132" t="s">
        <v>137</v>
      </c>
      <c r="B55" s="191"/>
      <c r="C55" s="191"/>
      <c r="D55" s="191"/>
      <c r="E55" s="191"/>
      <c r="F55" s="191"/>
      <c r="G55" s="264" t="s">
        <v>138</v>
      </c>
      <c r="H55" s="262">
        <v>5</v>
      </c>
      <c r="I55" s="267">
        <v>476.19</v>
      </c>
      <c r="J55" s="300">
        <f t="shared" si="10"/>
        <v>2380.9499999999998</v>
      </c>
      <c r="K55" s="264" t="s">
        <v>138</v>
      </c>
      <c r="L55" s="262">
        <v>5</v>
      </c>
      <c r="M55" s="268">
        <v>476.19</v>
      </c>
      <c r="N55" s="311">
        <f t="shared" si="11"/>
        <v>2380.9499999999998</v>
      </c>
    </row>
    <row r="56" spans="1:14" s="200" customFormat="1" ht="13" x14ac:dyDescent="0.25">
      <c r="A56" s="132" t="s">
        <v>139</v>
      </c>
      <c r="B56" s="191"/>
      <c r="C56" s="191"/>
      <c r="D56" s="191"/>
      <c r="E56" s="191"/>
      <c r="F56" s="191"/>
      <c r="G56" s="264" t="s">
        <v>138</v>
      </c>
      <c r="H56" s="262">
        <v>3</v>
      </c>
      <c r="I56" s="267">
        <v>6600</v>
      </c>
      <c r="J56" s="300">
        <f t="shared" si="10"/>
        <v>19800</v>
      </c>
      <c r="K56" s="264">
        <v>0</v>
      </c>
      <c r="L56" s="262"/>
      <c r="M56" s="268"/>
      <c r="N56" s="311">
        <f t="shared" si="11"/>
        <v>0</v>
      </c>
    </row>
    <row r="57" spans="1:14" s="200" customFormat="1" ht="25" x14ac:dyDescent="0.25">
      <c r="A57" s="132" t="s">
        <v>140</v>
      </c>
      <c r="B57" s="191"/>
      <c r="C57" s="191"/>
      <c r="D57" s="191"/>
      <c r="E57" s="191"/>
      <c r="F57" s="191"/>
      <c r="G57" s="264" t="s">
        <v>138</v>
      </c>
      <c r="H57" s="262">
        <v>2</v>
      </c>
      <c r="I57" s="267">
        <f>15000-1877.57</f>
        <v>13122.43</v>
      </c>
      <c r="J57" s="300">
        <f t="shared" si="10"/>
        <v>26244.86</v>
      </c>
      <c r="K57" s="264" t="s">
        <v>138</v>
      </c>
      <c r="L57" s="262">
        <v>1</v>
      </c>
      <c r="M57" s="268">
        <f>I57</f>
        <v>13122.43</v>
      </c>
      <c r="N57" s="311">
        <f t="shared" si="11"/>
        <v>13122.43</v>
      </c>
    </row>
    <row r="58" spans="1:14" s="200" customFormat="1" ht="13.5" thickBot="1" x14ac:dyDescent="0.3">
      <c r="A58" s="269" t="s">
        <v>22</v>
      </c>
      <c r="B58" s="226"/>
      <c r="C58" s="226"/>
      <c r="D58" s="226"/>
      <c r="E58" s="226"/>
      <c r="F58" s="226"/>
      <c r="G58" s="230"/>
      <c r="H58" s="228"/>
      <c r="I58" s="236"/>
      <c r="J58" s="298">
        <f>SUM(J53:J57)</f>
        <v>140854.19399999999</v>
      </c>
      <c r="K58" s="230"/>
      <c r="L58" s="228"/>
      <c r="M58" s="236"/>
      <c r="N58" s="307">
        <f>SUM(N53:N57)</f>
        <v>47966.559999999998</v>
      </c>
    </row>
    <row r="59" spans="1:14" s="200" customFormat="1" ht="13.5" thickBot="1" x14ac:dyDescent="0.3">
      <c r="A59" s="45" t="s">
        <v>59</v>
      </c>
      <c r="B59" s="192"/>
      <c r="C59" s="192"/>
      <c r="D59" s="192"/>
      <c r="E59" s="192"/>
      <c r="F59" s="192"/>
      <c r="G59" s="270"/>
      <c r="H59" s="271"/>
      <c r="I59" s="272"/>
      <c r="J59" s="301">
        <f>J23+J41+J51+J58</f>
        <v>848879.15399999998</v>
      </c>
      <c r="K59" s="273"/>
      <c r="L59" s="271"/>
      <c r="M59" s="272"/>
      <c r="N59" s="312">
        <f>N23+N41+N51+N58</f>
        <v>238153.56</v>
      </c>
    </row>
    <row r="60" spans="1:14" s="200" customFormat="1" ht="25.5" thickBot="1" x14ac:dyDescent="0.3">
      <c r="A60" s="96" t="s">
        <v>199</v>
      </c>
      <c r="B60" s="193"/>
      <c r="C60" s="193"/>
      <c r="D60" s="193"/>
      <c r="E60" s="193"/>
      <c r="F60" s="193"/>
      <c r="G60" s="274"/>
      <c r="H60" s="275"/>
      <c r="I60" s="276"/>
      <c r="J60" s="302">
        <f>820000*0.07</f>
        <v>57400.000000000007</v>
      </c>
      <c r="K60" s="274"/>
      <c r="L60" s="275"/>
      <c r="M60" s="276"/>
      <c r="N60" s="313">
        <f>J60/4</f>
        <v>14350.000000000002</v>
      </c>
    </row>
    <row r="61" spans="1:14" s="200" customFormat="1" ht="26.5" thickBot="1" x14ac:dyDescent="0.3">
      <c r="A61" s="108" t="s">
        <v>109</v>
      </c>
      <c r="B61" s="194"/>
      <c r="C61" s="194"/>
      <c r="D61" s="194"/>
      <c r="E61" s="194"/>
      <c r="F61" s="194"/>
      <c r="G61" s="277"/>
      <c r="H61" s="278"/>
      <c r="I61" s="279"/>
      <c r="J61" s="303">
        <f>J59+J60</f>
        <v>906279.15399999998</v>
      </c>
      <c r="K61" s="280"/>
      <c r="L61" s="278"/>
      <c r="M61" s="279"/>
      <c r="N61" s="314">
        <f>N59+N60</f>
        <v>252503.56</v>
      </c>
    </row>
    <row r="62" spans="1:14" s="200" customFormat="1" ht="25.5" thickBot="1" x14ac:dyDescent="0.3">
      <c r="A62" s="96" t="s">
        <v>111</v>
      </c>
      <c r="B62" s="193"/>
      <c r="C62" s="193"/>
      <c r="D62" s="193"/>
      <c r="E62" s="193"/>
      <c r="F62" s="193"/>
      <c r="G62" s="274"/>
      <c r="H62" s="275"/>
      <c r="I62" s="276"/>
      <c r="J62" s="304"/>
      <c r="K62" s="274"/>
      <c r="L62" s="275"/>
      <c r="M62" s="276"/>
      <c r="N62" s="315"/>
    </row>
    <row r="63" spans="1:14" s="200" customFormat="1" ht="15.5" thickBot="1" x14ac:dyDescent="0.3">
      <c r="A63" s="281" t="s">
        <v>110</v>
      </c>
      <c r="B63" s="281"/>
      <c r="C63" s="281"/>
      <c r="D63" s="281"/>
      <c r="E63" s="281"/>
      <c r="F63" s="281"/>
      <c r="G63" s="233" t="s">
        <v>94</v>
      </c>
      <c r="H63" s="152"/>
      <c r="I63" s="212"/>
      <c r="J63" s="297"/>
      <c r="K63" s="233" t="s">
        <v>94</v>
      </c>
      <c r="L63" s="275"/>
      <c r="M63" s="276"/>
      <c r="N63" s="315"/>
    </row>
    <row r="64" spans="1:14" s="200" customFormat="1" ht="13.5" thickBot="1" x14ac:dyDescent="0.3">
      <c r="A64" s="45" t="s">
        <v>82</v>
      </c>
      <c r="B64" s="192"/>
      <c r="C64" s="192"/>
      <c r="D64" s="192"/>
      <c r="E64" s="192"/>
      <c r="F64" s="192"/>
      <c r="G64" s="277"/>
      <c r="H64" s="278"/>
      <c r="I64" s="279"/>
      <c r="J64" s="287">
        <f>J61+J62</f>
        <v>906279.15399999998</v>
      </c>
      <c r="K64" s="282"/>
      <c r="L64" s="278"/>
      <c r="M64" s="279"/>
      <c r="N64" s="314">
        <f>N61</f>
        <v>252503.56</v>
      </c>
    </row>
    <row r="65" spans="1:14" s="200" customFormat="1" ht="29.5" thickBot="1" x14ac:dyDescent="0.3">
      <c r="A65" s="57" t="s">
        <v>70</v>
      </c>
      <c r="B65" s="195"/>
      <c r="C65" s="195"/>
      <c r="D65" s="195"/>
      <c r="E65" s="195"/>
      <c r="F65" s="195"/>
      <c r="G65" s="283"/>
      <c r="H65" s="284"/>
      <c r="I65" s="285"/>
      <c r="J65" s="305"/>
      <c r="K65" s="283"/>
      <c r="L65" s="284"/>
      <c r="M65" s="285"/>
      <c r="N65" s="316"/>
    </row>
    <row r="66" spans="1:14" s="200" customFormat="1" ht="15.5" thickBot="1" x14ac:dyDescent="0.3">
      <c r="A66" s="45" t="s">
        <v>58</v>
      </c>
      <c r="B66" s="192"/>
      <c r="C66" s="192"/>
      <c r="D66" s="192"/>
      <c r="E66" s="192"/>
      <c r="F66" s="192"/>
      <c r="G66" s="277"/>
      <c r="H66" s="278"/>
      <c r="I66" s="286"/>
      <c r="J66" s="287">
        <f>J64</f>
        <v>906279.15399999998</v>
      </c>
      <c r="K66" s="288"/>
      <c r="L66" s="289"/>
      <c r="M66" s="290"/>
      <c r="N66" s="317">
        <f>N61</f>
        <v>252503.56</v>
      </c>
    </row>
    <row r="68" spans="1:14" x14ac:dyDescent="0.25">
      <c r="A68" s="326" t="s">
        <v>89</v>
      </c>
      <c r="B68" s="326"/>
      <c r="C68" s="326"/>
      <c r="D68" s="326"/>
      <c r="E68" s="326"/>
      <c r="F68" s="326"/>
      <c r="G68" s="326"/>
      <c r="H68" s="326"/>
      <c r="I68" s="326"/>
      <c r="J68" s="326"/>
      <c r="K68" s="326"/>
      <c r="L68" s="326"/>
      <c r="M68" s="326"/>
      <c r="N68" s="326"/>
    </row>
    <row r="69" spans="1:14" x14ac:dyDescent="0.25">
      <c r="A69" s="324" t="s">
        <v>71</v>
      </c>
      <c r="B69" s="324"/>
      <c r="C69" s="324"/>
      <c r="D69" s="324"/>
      <c r="E69" s="324"/>
      <c r="F69" s="324"/>
      <c r="G69" s="324"/>
      <c r="H69" s="324"/>
      <c r="I69" s="324"/>
      <c r="J69" s="324"/>
      <c r="K69" s="324"/>
      <c r="L69" s="324"/>
      <c r="M69" s="324"/>
      <c r="N69" s="324"/>
    </row>
    <row r="70" spans="1:14" x14ac:dyDescent="0.25">
      <c r="A70" s="324" t="s">
        <v>93</v>
      </c>
      <c r="B70" s="324"/>
      <c r="C70" s="324"/>
      <c r="D70" s="324"/>
      <c r="E70" s="324"/>
      <c r="F70" s="324"/>
      <c r="G70" s="324"/>
      <c r="H70" s="324"/>
      <c r="I70" s="324"/>
      <c r="J70" s="324"/>
      <c r="K70" s="324"/>
      <c r="L70" s="324"/>
      <c r="M70" s="324"/>
      <c r="N70" s="324"/>
    </row>
    <row r="71" spans="1:14" x14ac:dyDescent="0.25">
      <c r="A71" s="324" t="s">
        <v>92</v>
      </c>
      <c r="B71" s="324"/>
      <c r="C71" s="324"/>
      <c r="D71" s="324"/>
      <c r="E71" s="324"/>
      <c r="F71" s="324"/>
      <c r="G71" s="324"/>
      <c r="H71" s="324"/>
      <c r="I71" s="324"/>
      <c r="J71" s="324"/>
      <c r="K71" s="324"/>
      <c r="L71" s="324"/>
      <c r="M71" s="324"/>
      <c r="N71" s="324"/>
    </row>
    <row r="72" spans="1:14" x14ac:dyDescent="0.25">
      <c r="A72" s="323" t="s">
        <v>115</v>
      </c>
      <c r="B72" s="323"/>
      <c r="C72" s="323"/>
      <c r="D72" s="323"/>
      <c r="E72" s="323"/>
      <c r="F72" s="323"/>
      <c r="G72" s="323"/>
      <c r="H72" s="323"/>
      <c r="I72" s="323"/>
      <c r="J72" s="323"/>
      <c r="K72" s="323"/>
      <c r="L72" s="323"/>
      <c r="M72" s="323"/>
      <c r="N72" s="323"/>
    </row>
    <row r="73" spans="1:14" x14ac:dyDescent="0.25">
      <c r="A73" s="324" t="s">
        <v>63</v>
      </c>
      <c r="B73" s="324"/>
      <c r="C73" s="324"/>
      <c r="D73" s="324"/>
      <c r="E73" s="324"/>
      <c r="F73" s="324"/>
      <c r="G73" s="324"/>
      <c r="H73" s="324"/>
      <c r="I73" s="324"/>
      <c r="J73" s="324"/>
      <c r="K73" s="324"/>
      <c r="L73" s="324"/>
      <c r="M73" s="324"/>
      <c r="N73" s="324"/>
    </row>
    <row r="74" spans="1:14" x14ac:dyDescent="0.25">
      <c r="A74" s="324" t="s">
        <v>72</v>
      </c>
      <c r="B74" s="324"/>
      <c r="C74" s="324"/>
      <c r="D74" s="324"/>
      <c r="E74" s="324"/>
      <c r="F74" s="324"/>
      <c r="G74" s="324"/>
      <c r="H74" s="324"/>
      <c r="I74" s="324"/>
      <c r="J74" s="324"/>
      <c r="K74" s="324"/>
      <c r="L74" s="324"/>
      <c r="M74" s="324"/>
      <c r="N74" s="324"/>
    </row>
    <row r="75" spans="1:14" x14ac:dyDescent="0.25">
      <c r="A75" s="324" t="s">
        <v>73</v>
      </c>
      <c r="B75" s="324"/>
      <c r="C75" s="324"/>
      <c r="D75" s="324"/>
      <c r="E75" s="324"/>
      <c r="F75" s="324"/>
      <c r="G75" s="324"/>
      <c r="H75" s="324"/>
      <c r="I75" s="324"/>
      <c r="J75" s="324"/>
      <c r="K75" s="324"/>
      <c r="L75" s="324"/>
      <c r="M75" s="324"/>
      <c r="N75" s="324"/>
    </row>
    <row r="76" spans="1:14" x14ac:dyDescent="0.25">
      <c r="A76" s="325" t="s">
        <v>64</v>
      </c>
      <c r="B76" s="325"/>
      <c r="C76" s="325"/>
      <c r="D76" s="325"/>
      <c r="E76" s="325"/>
      <c r="F76" s="325"/>
      <c r="G76" s="325"/>
      <c r="H76" s="325"/>
      <c r="I76" s="325"/>
      <c r="J76" s="325"/>
      <c r="K76" s="325"/>
      <c r="L76" s="325"/>
      <c r="M76" s="325"/>
      <c r="N76" s="325"/>
    </row>
    <row r="77" spans="1:14" x14ac:dyDescent="0.25">
      <c r="A77" s="325" t="s">
        <v>65</v>
      </c>
      <c r="B77" s="325"/>
      <c r="C77" s="325"/>
      <c r="D77" s="325"/>
      <c r="E77" s="325"/>
      <c r="F77" s="325"/>
      <c r="G77" s="325"/>
      <c r="H77" s="325"/>
      <c r="I77" s="325"/>
      <c r="J77" s="325"/>
      <c r="K77" s="325"/>
      <c r="L77" s="325"/>
      <c r="M77" s="325"/>
      <c r="N77" s="325"/>
    </row>
    <row r="78" spans="1:14" x14ac:dyDescent="0.25">
      <c r="A78" s="323" t="s">
        <v>91</v>
      </c>
      <c r="B78" s="323"/>
      <c r="C78" s="323"/>
      <c r="D78" s="323"/>
      <c r="E78" s="323"/>
      <c r="F78" s="323"/>
      <c r="G78" s="323"/>
      <c r="H78" s="323"/>
      <c r="I78" s="323"/>
      <c r="J78" s="323"/>
      <c r="K78" s="323"/>
      <c r="L78" s="323"/>
      <c r="M78" s="323"/>
      <c r="N78" s="323"/>
    </row>
    <row r="79" spans="1:14" x14ac:dyDescent="0.25">
      <c r="A79" s="323" t="s">
        <v>117</v>
      </c>
      <c r="B79" s="323"/>
      <c r="C79" s="323"/>
      <c r="D79" s="323"/>
      <c r="E79" s="323"/>
      <c r="F79" s="323"/>
      <c r="G79" s="323"/>
      <c r="H79" s="323"/>
      <c r="I79" s="323"/>
      <c r="J79" s="323"/>
      <c r="K79" s="323"/>
      <c r="L79" s="323"/>
      <c r="M79" s="323"/>
      <c r="N79" s="323"/>
    </row>
    <row r="80" spans="1:14" x14ac:dyDescent="0.25">
      <c r="A80" s="323" t="s">
        <v>116</v>
      </c>
      <c r="B80" s="323"/>
      <c r="C80" s="323"/>
      <c r="D80" s="323"/>
      <c r="E80" s="323"/>
      <c r="F80" s="323"/>
      <c r="G80" s="323"/>
      <c r="H80" s="323"/>
      <c r="I80" s="323"/>
      <c r="J80" s="323"/>
      <c r="K80" s="323"/>
      <c r="L80" s="323"/>
      <c r="M80" s="323"/>
      <c r="N80" s="323"/>
    </row>
    <row r="81" spans="1:14" x14ac:dyDescent="0.25">
      <c r="A81" s="323" t="s">
        <v>123</v>
      </c>
      <c r="B81" s="323"/>
      <c r="C81" s="323"/>
      <c r="D81" s="323"/>
      <c r="E81" s="323"/>
      <c r="F81" s="323"/>
      <c r="G81" s="323"/>
      <c r="H81" s="323"/>
      <c r="I81" s="323"/>
      <c r="J81" s="323"/>
      <c r="K81" s="323"/>
      <c r="L81" s="323"/>
      <c r="M81" s="323"/>
      <c r="N81" s="323"/>
    </row>
    <row r="82" spans="1:14" x14ac:dyDescent="0.25">
      <c r="A82" s="326" t="s">
        <v>113</v>
      </c>
      <c r="B82" s="326"/>
      <c r="C82" s="326"/>
      <c r="D82" s="326"/>
      <c r="E82" s="326"/>
      <c r="F82" s="326"/>
      <c r="G82" s="326"/>
      <c r="H82" s="326"/>
      <c r="I82" s="326"/>
      <c r="J82" s="326"/>
      <c r="K82" s="326"/>
      <c r="L82" s="326"/>
      <c r="M82" s="326"/>
      <c r="N82" s="326"/>
    </row>
    <row r="83" spans="1:14" ht="13" x14ac:dyDescent="0.3">
      <c r="A83" s="322" t="s">
        <v>114</v>
      </c>
      <c r="B83" s="322"/>
      <c r="C83" s="322"/>
      <c r="D83" s="322"/>
      <c r="E83" s="322"/>
      <c r="F83" s="322"/>
      <c r="G83" s="322"/>
      <c r="H83" s="322"/>
      <c r="I83" s="322"/>
      <c r="J83" s="322"/>
      <c r="K83" s="322"/>
      <c r="L83" s="322"/>
      <c r="M83" s="322"/>
      <c r="N83" s="322"/>
    </row>
    <row r="93" spans="1:14" x14ac:dyDescent="0.25">
      <c r="G93" s="20"/>
      <c r="H93" s="20"/>
      <c r="I93" s="20"/>
      <c r="J93" s="20"/>
      <c r="K93" s="20"/>
      <c r="L93" s="20"/>
      <c r="M93" s="20"/>
      <c r="N93" s="20"/>
    </row>
    <row r="94" spans="1:14" x14ac:dyDescent="0.25">
      <c r="G94" s="20"/>
      <c r="H94" s="20"/>
      <c r="I94" s="20"/>
      <c r="J94" s="20"/>
      <c r="K94" s="20"/>
      <c r="L94" s="20"/>
      <c r="M94" s="20"/>
      <c r="N94" s="20"/>
    </row>
    <row r="95" spans="1:14" x14ac:dyDescent="0.25">
      <c r="G95" s="20"/>
      <c r="H95" s="20"/>
      <c r="I95" s="20"/>
      <c r="J95" s="20"/>
      <c r="K95" s="20"/>
      <c r="L95" s="20"/>
      <c r="M95" s="20"/>
      <c r="N95" s="20"/>
    </row>
    <row r="96" spans="1:14" x14ac:dyDescent="0.25">
      <c r="G96" s="20"/>
      <c r="H96" s="20"/>
      <c r="I96" s="20"/>
      <c r="J96" s="20"/>
      <c r="K96" s="20"/>
      <c r="L96" s="20"/>
      <c r="M96" s="20"/>
      <c r="N96" s="20"/>
    </row>
    <row r="97" spans="7:14" x14ac:dyDescent="0.25">
      <c r="G97" s="20"/>
      <c r="H97" s="20"/>
      <c r="I97" s="20"/>
      <c r="J97" s="20"/>
      <c r="K97" s="20"/>
      <c r="L97" s="20"/>
      <c r="M97" s="20"/>
      <c r="N97" s="20"/>
    </row>
    <row r="98" spans="7:14" x14ac:dyDescent="0.25">
      <c r="G98" s="20"/>
      <c r="H98" s="20"/>
      <c r="I98" s="20"/>
      <c r="J98" s="20"/>
      <c r="K98" s="20"/>
      <c r="L98" s="20"/>
      <c r="M98" s="20"/>
      <c r="N98" s="20"/>
    </row>
    <row r="99" spans="7:14" x14ac:dyDescent="0.25">
      <c r="G99" s="20"/>
      <c r="H99" s="20"/>
      <c r="I99" s="20"/>
      <c r="J99" s="20"/>
      <c r="K99" s="20"/>
      <c r="L99" s="20"/>
      <c r="M99" s="20"/>
      <c r="N99" s="20"/>
    </row>
    <row r="100" spans="7:14" x14ac:dyDescent="0.25">
      <c r="G100" s="20"/>
      <c r="H100" s="20"/>
      <c r="I100" s="20"/>
      <c r="J100" s="20"/>
      <c r="K100" s="20"/>
      <c r="L100" s="20"/>
      <c r="M100" s="20"/>
      <c r="N100" s="20"/>
    </row>
    <row r="101" spans="7:14" x14ac:dyDescent="0.25">
      <c r="G101" s="20"/>
      <c r="H101" s="20"/>
      <c r="I101" s="20"/>
      <c r="J101" s="20"/>
      <c r="K101" s="20"/>
      <c r="L101" s="20"/>
      <c r="M101" s="20"/>
      <c r="N101" s="20"/>
    </row>
    <row r="102" spans="7:14" x14ac:dyDescent="0.25">
      <c r="G102" s="20"/>
      <c r="H102" s="20"/>
      <c r="I102" s="20"/>
      <c r="J102" s="20"/>
      <c r="K102" s="20"/>
      <c r="L102" s="20"/>
      <c r="M102" s="20"/>
      <c r="N102" s="20"/>
    </row>
    <row r="103" spans="7:14" x14ac:dyDescent="0.25">
      <c r="G103" s="20"/>
      <c r="H103" s="20"/>
      <c r="I103" s="20"/>
      <c r="J103" s="20"/>
      <c r="K103" s="20"/>
      <c r="L103" s="20"/>
      <c r="M103" s="20"/>
      <c r="N103" s="20"/>
    </row>
    <row r="104" spans="7:14" x14ac:dyDescent="0.25">
      <c r="G104" s="20"/>
      <c r="H104" s="20"/>
      <c r="I104" s="20"/>
      <c r="J104" s="20"/>
      <c r="K104" s="20"/>
      <c r="L104" s="20"/>
      <c r="M104" s="20"/>
      <c r="N104" s="20"/>
    </row>
    <row r="105" spans="7:14" x14ac:dyDescent="0.25">
      <c r="G105" s="20"/>
      <c r="H105" s="20"/>
      <c r="I105" s="20"/>
      <c r="J105" s="20"/>
      <c r="K105" s="20"/>
      <c r="L105" s="20"/>
      <c r="M105" s="20"/>
      <c r="N105" s="20"/>
    </row>
    <row r="106" spans="7:14" x14ac:dyDescent="0.25">
      <c r="G106" s="20"/>
      <c r="H106" s="20"/>
      <c r="I106" s="20"/>
      <c r="J106" s="20"/>
      <c r="K106" s="20"/>
      <c r="L106" s="20"/>
      <c r="M106" s="20"/>
      <c r="N106" s="20"/>
    </row>
    <row r="107" spans="7:14" x14ac:dyDescent="0.25">
      <c r="G107" s="20"/>
      <c r="H107" s="20"/>
      <c r="I107" s="20"/>
      <c r="J107" s="20"/>
      <c r="K107" s="20"/>
      <c r="L107" s="20"/>
      <c r="M107" s="20"/>
      <c r="N107" s="20"/>
    </row>
    <row r="108" spans="7:14" x14ac:dyDescent="0.25">
      <c r="G108" s="20"/>
      <c r="H108" s="20"/>
      <c r="I108" s="20"/>
      <c r="J108" s="20"/>
      <c r="K108" s="20"/>
      <c r="L108" s="20"/>
      <c r="M108" s="20"/>
      <c r="N108" s="20"/>
    </row>
    <row r="109" spans="7:14" x14ac:dyDescent="0.25">
      <c r="G109" s="20"/>
      <c r="H109" s="20"/>
      <c r="I109" s="20"/>
      <c r="J109" s="20"/>
      <c r="K109" s="20"/>
      <c r="L109" s="20"/>
      <c r="M109" s="20"/>
      <c r="N109" s="20"/>
    </row>
    <row r="110" spans="7:14" x14ac:dyDescent="0.25">
      <c r="G110" s="20"/>
      <c r="H110" s="20"/>
      <c r="I110" s="20"/>
      <c r="J110" s="20"/>
      <c r="K110" s="20"/>
      <c r="L110" s="20"/>
      <c r="M110" s="20"/>
      <c r="N110" s="20"/>
    </row>
    <row r="111" spans="7:14" x14ac:dyDescent="0.25">
      <c r="G111" s="20"/>
      <c r="H111" s="20"/>
      <c r="I111" s="20"/>
      <c r="J111" s="20"/>
      <c r="K111" s="20"/>
      <c r="L111" s="20"/>
      <c r="M111" s="20"/>
      <c r="N111" s="20"/>
    </row>
    <row r="112" spans="7:14" x14ac:dyDescent="0.25">
      <c r="G112" s="20"/>
      <c r="H112" s="20"/>
      <c r="I112" s="20"/>
      <c r="J112" s="20"/>
      <c r="K112" s="20"/>
      <c r="L112" s="20"/>
      <c r="M112" s="20"/>
      <c r="N112" s="20"/>
    </row>
    <row r="113" spans="7:14" x14ac:dyDescent="0.25">
      <c r="G113" s="20"/>
      <c r="H113" s="20"/>
      <c r="I113" s="20"/>
      <c r="J113" s="20"/>
      <c r="K113" s="20"/>
      <c r="L113" s="20"/>
      <c r="M113" s="20"/>
      <c r="N113" s="20"/>
    </row>
    <row r="114" spans="7:14" x14ac:dyDescent="0.25">
      <c r="G114" s="20"/>
      <c r="H114" s="20"/>
      <c r="I114" s="20"/>
      <c r="J114" s="20"/>
      <c r="K114" s="20"/>
      <c r="L114" s="20"/>
      <c r="M114" s="20"/>
      <c r="N114" s="20"/>
    </row>
    <row r="115" spans="7:14" x14ac:dyDescent="0.25">
      <c r="G115" s="20"/>
      <c r="H115" s="20"/>
      <c r="I115" s="20"/>
      <c r="J115" s="20"/>
      <c r="K115" s="20"/>
      <c r="L115" s="20"/>
      <c r="M115" s="20"/>
      <c r="N115" s="20"/>
    </row>
    <row r="116" spans="7:14" x14ac:dyDescent="0.25">
      <c r="G116" s="20"/>
      <c r="H116" s="20"/>
      <c r="I116" s="20"/>
      <c r="J116" s="20"/>
      <c r="K116" s="20"/>
      <c r="L116" s="20"/>
      <c r="M116" s="20"/>
      <c r="N116" s="20"/>
    </row>
    <row r="117" spans="7:14" x14ac:dyDescent="0.25">
      <c r="G117" s="20"/>
      <c r="H117" s="20"/>
      <c r="I117" s="20"/>
      <c r="J117" s="20"/>
      <c r="K117" s="20"/>
      <c r="L117" s="20"/>
      <c r="M117" s="20"/>
      <c r="N117" s="20"/>
    </row>
    <row r="118" spans="7:14" x14ac:dyDescent="0.25">
      <c r="G118" s="20"/>
      <c r="H118" s="20"/>
      <c r="I118" s="20"/>
      <c r="J118" s="20"/>
      <c r="K118" s="20"/>
      <c r="L118" s="20"/>
      <c r="M118" s="20"/>
      <c r="N118" s="20"/>
    </row>
    <row r="119" spans="7:14" x14ac:dyDescent="0.25">
      <c r="G119" s="20"/>
      <c r="H119" s="20"/>
      <c r="I119" s="20"/>
      <c r="J119" s="20"/>
      <c r="K119" s="20"/>
      <c r="L119" s="20"/>
      <c r="M119" s="20"/>
      <c r="N119" s="20"/>
    </row>
    <row r="120" spans="7:14" x14ac:dyDescent="0.25">
      <c r="G120" s="20"/>
      <c r="H120" s="20"/>
      <c r="I120" s="20"/>
      <c r="J120" s="20"/>
      <c r="K120" s="20"/>
      <c r="L120" s="20"/>
      <c r="M120" s="20"/>
      <c r="N120" s="20"/>
    </row>
    <row r="121" spans="7:14" x14ac:dyDescent="0.25">
      <c r="G121" s="20"/>
      <c r="H121" s="20"/>
      <c r="I121" s="20"/>
      <c r="J121" s="20"/>
      <c r="K121" s="20"/>
      <c r="L121" s="20"/>
      <c r="M121" s="20"/>
      <c r="N121" s="20"/>
    </row>
    <row r="122" spans="7:14" x14ac:dyDescent="0.25">
      <c r="G122" s="20"/>
      <c r="H122" s="20"/>
      <c r="I122" s="20"/>
      <c r="J122" s="20"/>
      <c r="K122" s="20"/>
      <c r="L122" s="20"/>
      <c r="M122" s="20"/>
      <c r="N122" s="20"/>
    </row>
    <row r="123" spans="7:14" x14ac:dyDescent="0.25">
      <c r="G123" s="20"/>
      <c r="H123" s="20"/>
      <c r="I123" s="20"/>
      <c r="J123" s="20"/>
      <c r="K123" s="20"/>
      <c r="L123" s="20"/>
      <c r="M123" s="20"/>
      <c r="N123" s="20"/>
    </row>
    <row r="124" spans="7:14" x14ac:dyDescent="0.25">
      <c r="G124" s="20"/>
      <c r="H124" s="20"/>
      <c r="I124" s="20"/>
      <c r="J124" s="20"/>
      <c r="K124" s="20"/>
      <c r="L124" s="20"/>
      <c r="M124" s="20"/>
      <c r="N124" s="20"/>
    </row>
    <row r="125" spans="7:14" x14ac:dyDescent="0.25">
      <c r="G125" s="20"/>
      <c r="H125" s="20"/>
      <c r="I125" s="20"/>
      <c r="J125" s="20"/>
      <c r="K125" s="20"/>
      <c r="L125" s="20"/>
      <c r="M125" s="20"/>
      <c r="N125" s="20"/>
    </row>
    <row r="126" spans="7:14" x14ac:dyDescent="0.25">
      <c r="G126" s="20"/>
      <c r="H126" s="20"/>
      <c r="I126" s="20"/>
      <c r="J126" s="20"/>
      <c r="K126" s="20"/>
      <c r="L126" s="20"/>
      <c r="M126" s="20"/>
      <c r="N126" s="20"/>
    </row>
    <row r="127" spans="7:14" x14ac:dyDescent="0.25">
      <c r="G127" s="20"/>
      <c r="H127" s="20"/>
      <c r="I127" s="20"/>
      <c r="J127" s="20"/>
      <c r="K127" s="20"/>
      <c r="L127" s="20"/>
      <c r="M127" s="20"/>
      <c r="N127" s="20"/>
    </row>
    <row r="128" spans="7:14" x14ac:dyDescent="0.25">
      <c r="G128" s="20"/>
      <c r="H128" s="20"/>
      <c r="I128" s="20"/>
      <c r="J128" s="20"/>
      <c r="K128" s="20"/>
      <c r="L128" s="20"/>
      <c r="M128" s="20"/>
      <c r="N128" s="20"/>
    </row>
    <row r="129" spans="7:14" x14ac:dyDescent="0.25">
      <c r="G129" s="20"/>
      <c r="H129" s="20"/>
      <c r="I129" s="20"/>
      <c r="J129" s="20"/>
      <c r="K129" s="20"/>
      <c r="L129" s="20"/>
      <c r="M129" s="20"/>
      <c r="N129" s="20"/>
    </row>
    <row r="130" spans="7:14" x14ac:dyDescent="0.25">
      <c r="G130" s="20"/>
      <c r="H130" s="20"/>
      <c r="I130" s="20"/>
      <c r="J130" s="20"/>
      <c r="K130" s="20"/>
      <c r="L130" s="20"/>
      <c r="M130" s="20"/>
      <c r="N130" s="20"/>
    </row>
    <row r="131" spans="7:14" x14ac:dyDescent="0.25">
      <c r="G131" s="20"/>
      <c r="H131" s="20"/>
      <c r="I131" s="20"/>
      <c r="J131" s="20"/>
      <c r="K131" s="20"/>
      <c r="L131" s="20"/>
      <c r="M131" s="20"/>
      <c r="N131" s="20"/>
    </row>
    <row r="132" spans="7:14" x14ac:dyDescent="0.25">
      <c r="G132" s="20"/>
      <c r="H132" s="20"/>
      <c r="I132" s="20"/>
      <c r="J132" s="20"/>
      <c r="K132" s="20"/>
      <c r="L132" s="20"/>
      <c r="M132" s="20"/>
      <c r="N132" s="20"/>
    </row>
    <row r="133" spans="7:14" x14ac:dyDescent="0.25">
      <c r="G133" s="20"/>
      <c r="H133" s="20"/>
      <c r="I133" s="20"/>
      <c r="J133" s="20"/>
      <c r="K133" s="20"/>
      <c r="L133" s="20"/>
      <c r="M133" s="20"/>
      <c r="N133" s="20"/>
    </row>
    <row r="134" spans="7:14" x14ac:dyDescent="0.25">
      <c r="G134" s="20"/>
      <c r="H134" s="20"/>
      <c r="I134" s="20"/>
      <c r="J134" s="20"/>
      <c r="K134" s="20"/>
      <c r="L134" s="20"/>
      <c r="M134" s="20"/>
      <c r="N134" s="20"/>
    </row>
    <row r="135" spans="7:14" x14ac:dyDescent="0.25">
      <c r="G135" s="20"/>
      <c r="H135" s="20"/>
      <c r="I135" s="20"/>
      <c r="J135" s="20"/>
      <c r="K135" s="20"/>
      <c r="L135" s="20"/>
      <c r="M135" s="20"/>
      <c r="N135" s="20"/>
    </row>
    <row r="136" spans="7:14" x14ac:dyDescent="0.25">
      <c r="G136" s="20"/>
      <c r="H136" s="20"/>
      <c r="I136" s="20"/>
      <c r="J136" s="20"/>
      <c r="K136" s="20"/>
      <c r="L136" s="20"/>
      <c r="M136" s="20"/>
      <c r="N136" s="20"/>
    </row>
    <row r="137" spans="7:14" x14ac:dyDescent="0.25">
      <c r="G137" s="20"/>
      <c r="H137" s="20"/>
      <c r="I137" s="20"/>
      <c r="J137" s="20"/>
      <c r="K137" s="20"/>
      <c r="L137" s="20"/>
      <c r="M137" s="20"/>
      <c r="N137" s="20"/>
    </row>
    <row r="138" spans="7:14" x14ac:dyDescent="0.25">
      <c r="G138" s="20"/>
      <c r="H138" s="20"/>
      <c r="I138" s="20"/>
      <c r="J138" s="20"/>
      <c r="K138" s="20"/>
      <c r="L138" s="20"/>
      <c r="M138" s="20"/>
      <c r="N138" s="20"/>
    </row>
    <row r="139" spans="7:14" x14ac:dyDescent="0.25">
      <c r="G139" s="20"/>
      <c r="H139" s="20"/>
      <c r="I139" s="20"/>
      <c r="J139" s="20"/>
      <c r="K139" s="20"/>
      <c r="L139" s="20"/>
      <c r="M139" s="20"/>
      <c r="N139" s="20"/>
    </row>
    <row r="140" spans="7:14" x14ac:dyDescent="0.25">
      <c r="G140" s="20"/>
      <c r="H140" s="20"/>
      <c r="I140" s="20"/>
      <c r="J140" s="20"/>
      <c r="K140" s="20"/>
      <c r="L140" s="20"/>
      <c r="M140" s="20"/>
      <c r="N140" s="20"/>
    </row>
    <row r="141" spans="7:14" x14ac:dyDescent="0.25">
      <c r="G141" s="20"/>
      <c r="H141" s="20"/>
      <c r="I141" s="20"/>
      <c r="J141" s="20"/>
      <c r="K141" s="20"/>
      <c r="L141" s="20"/>
      <c r="M141" s="20"/>
      <c r="N141" s="20"/>
    </row>
    <row r="142" spans="7:14" x14ac:dyDescent="0.25">
      <c r="G142" s="20"/>
      <c r="H142" s="20"/>
      <c r="I142" s="20"/>
      <c r="J142" s="20"/>
      <c r="K142" s="20"/>
      <c r="L142" s="20"/>
      <c r="M142" s="20"/>
      <c r="N142" s="20"/>
    </row>
    <row r="143" spans="7:14" x14ac:dyDescent="0.25">
      <c r="G143" s="20"/>
      <c r="H143" s="20"/>
      <c r="I143" s="20"/>
      <c r="J143" s="20"/>
      <c r="K143" s="20"/>
      <c r="L143" s="20"/>
      <c r="M143" s="20"/>
      <c r="N143" s="20"/>
    </row>
    <row r="144" spans="7:14" x14ac:dyDescent="0.25">
      <c r="G144" s="20"/>
      <c r="H144" s="20"/>
      <c r="I144" s="20"/>
      <c r="J144" s="20"/>
      <c r="K144" s="20"/>
      <c r="L144" s="20"/>
      <c r="M144" s="20"/>
      <c r="N144" s="20"/>
    </row>
    <row r="145" spans="7:14" x14ac:dyDescent="0.25">
      <c r="G145" s="20"/>
      <c r="H145" s="20"/>
      <c r="I145" s="20"/>
      <c r="J145" s="20"/>
      <c r="K145" s="20"/>
      <c r="L145" s="20"/>
      <c r="M145" s="20"/>
      <c r="N145" s="20"/>
    </row>
    <row r="146" spans="7:14" x14ac:dyDescent="0.25">
      <c r="G146" s="20"/>
      <c r="H146" s="20"/>
      <c r="I146" s="20"/>
      <c r="J146" s="20"/>
      <c r="K146" s="20"/>
      <c r="L146" s="20"/>
      <c r="M146" s="20"/>
      <c r="N146" s="20"/>
    </row>
    <row r="147" spans="7:14" x14ac:dyDescent="0.25">
      <c r="G147" s="20"/>
      <c r="H147" s="20"/>
      <c r="I147" s="20"/>
      <c r="J147" s="20"/>
      <c r="K147" s="20"/>
      <c r="L147" s="20"/>
      <c r="M147" s="20"/>
      <c r="N147" s="20"/>
    </row>
    <row r="148" spans="7:14" x14ac:dyDescent="0.25">
      <c r="G148" s="20"/>
      <c r="H148" s="20"/>
      <c r="I148" s="20"/>
      <c r="J148" s="20"/>
      <c r="K148" s="20"/>
      <c r="L148" s="20"/>
      <c r="M148" s="20"/>
      <c r="N148" s="20"/>
    </row>
    <row r="149" spans="7:14" x14ac:dyDescent="0.25">
      <c r="G149" s="20"/>
      <c r="H149" s="20"/>
      <c r="I149" s="20"/>
      <c r="J149" s="20"/>
      <c r="K149" s="20"/>
      <c r="L149" s="20"/>
      <c r="M149" s="20"/>
      <c r="N149" s="20"/>
    </row>
    <row r="150" spans="7:14" x14ac:dyDescent="0.25">
      <c r="G150" s="20"/>
      <c r="H150" s="20"/>
      <c r="I150" s="20"/>
      <c r="J150" s="20"/>
      <c r="K150" s="20"/>
      <c r="L150" s="20"/>
      <c r="M150" s="20"/>
      <c r="N150" s="20"/>
    </row>
    <row r="151" spans="7:14" x14ac:dyDescent="0.25">
      <c r="G151" s="20"/>
      <c r="H151" s="20"/>
      <c r="I151" s="20"/>
      <c r="J151" s="20"/>
      <c r="K151" s="20"/>
      <c r="L151" s="20"/>
      <c r="M151" s="20"/>
      <c r="N151" s="20"/>
    </row>
    <row r="152" spans="7:14" x14ac:dyDescent="0.25">
      <c r="G152" s="20"/>
      <c r="H152" s="20"/>
      <c r="I152" s="20"/>
      <c r="J152" s="20"/>
      <c r="K152" s="20"/>
      <c r="L152" s="20"/>
      <c r="M152" s="20"/>
      <c r="N152" s="20"/>
    </row>
    <row r="153" spans="7:14" x14ac:dyDescent="0.25">
      <c r="G153" s="20"/>
      <c r="H153" s="20"/>
      <c r="I153" s="20"/>
      <c r="J153" s="20"/>
      <c r="K153" s="20"/>
      <c r="L153" s="20"/>
      <c r="M153" s="20"/>
      <c r="N153" s="20"/>
    </row>
    <row r="154" spans="7:14" x14ac:dyDescent="0.25">
      <c r="G154" s="20"/>
      <c r="H154" s="20"/>
      <c r="I154" s="20"/>
      <c r="J154" s="20"/>
      <c r="K154" s="20"/>
      <c r="L154" s="20"/>
      <c r="M154" s="20"/>
      <c r="N154" s="20"/>
    </row>
    <row r="155" spans="7:14" x14ac:dyDescent="0.25">
      <c r="G155" s="20"/>
      <c r="H155" s="20"/>
      <c r="I155" s="20"/>
      <c r="J155" s="20"/>
      <c r="K155" s="20"/>
      <c r="L155" s="20"/>
      <c r="M155" s="20"/>
      <c r="N155" s="20"/>
    </row>
    <row r="156" spans="7:14" x14ac:dyDescent="0.25">
      <c r="G156" s="20"/>
      <c r="H156" s="20"/>
      <c r="I156" s="20"/>
      <c r="J156" s="20"/>
      <c r="K156" s="20"/>
      <c r="L156" s="20"/>
      <c r="M156" s="20"/>
      <c r="N156" s="20"/>
    </row>
    <row r="157" spans="7:14" x14ac:dyDescent="0.25">
      <c r="G157" s="20"/>
      <c r="H157" s="20"/>
      <c r="I157" s="20"/>
      <c r="J157" s="20"/>
      <c r="K157" s="20"/>
      <c r="L157" s="20"/>
      <c r="M157" s="20"/>
      <c r="N157" s="20"/>
    </row>
    <row r="158" spans="7:14" x14ac:dyDescent="0.25">
      <c r="G158" s="20"/>
      <c r="H158" s="20"/>
      <c r="I158" s="20"/>
      <c r="J158" s="20"/>
      <c r="K158" s="20"/>
      <c r="L158" s="20"/>
      <c r="M158" s="20"/>
      <c r="N158" s="20"/>
    </row>
    <row r="159" spans="7:14" x14ac:dyDescent="0.25">
      <c r="G159" s="20"/>
      <c r="H159" s="20"/>
      <c r="I159" s="20"/>
      <c r="J159" s="20"/>
      <c r="K159" s="20"/>
      <c r="L159" s="20"/>
      <c r="M159" s="20"/>
      <c r="N159" s="20"/>
    </row>
    <row r="160" spans="7:14" x14ac:dyDescent="0.25">
      <c r="G160" s="20"/>
      <c r="H160" s="20"/>
      <c r="I160" s="20"/>
      <c r="J160" s="20"/>
      <c r="K160" s="20"/>
      <c r="L160" s="20"/>
      <c r="M160" s="20"/>
      <c r="N160" s="20"/>
    </row>
    <row r="161" spans="7:14" x14ac:dyDescent="0.25">
      <c r="G161" s="20"/>
      <c r="H161" s="20"/>
      <c r="I161" s="20"/>
      <c r="J161" s="20"/>
      <c r="K161" s="20"/>
      <c r="L161" s="20"/>
      <c r="M161" s="20"/>
      <c r="N161" s="20"/>
    </row>
    <row r="162" spans="7:14" x14ac:dyDescent="0.25">
      <c r="G162" s="20"/>
      <c r="H162" s="20"/>
      <c r="I162" s="20"/>
      <c r="J162" s="20"/>
      <c r="K162" s="20"/>
      <c r="L162" s="20"/>
      <c r="M162" s="20"/>
      <c r="N162" s="20"/>
    </row>
    <row r="163" spans="7:14" x14ac:dyDescent="0.25">
      <c r="G163" s="20"/>
      <c r="H163" s="20"/>
      <c r="I163" s="20"/>
      <c r="J163" s="20"/>
      <c r="K163" s="20"/>
      <c r="L163" s="20"/>
      <c r="M163" s="20"/>
      <c r="N163" s="20"/>
    </row>
    <row r="164" spans="7:14" x14ac:dyDescent="0.25">
      <c r="G164" s="20"/>
      <c r="H164" s="20"/>
      <c r="I164" s="20"/>
      <c r="J164" s="20"/>
      <c r="K164" s="20"/>
      <c r="L164" s="20"/>
      <c r="M164" s="20"/>
      <c r="N164" s="20"/>
    </row>
    <row r="165" spans="7:14" x14ac:dyDescent="0.25">
      <c r="G165" s="20"/>
      <c r="H165" s="20"/>
      <c r="I165" s="20"/>
      <c r="J165" s="20"/>
      <c r="K165" s="20"/>
      <c r="L165" s="20"/>
      <c r="M165" s="20"/>
      <c r="N165" s="20"/>
    </row>
    <row r="166" spans="7:14" x14ac:dyDescent="0.25">
      <c r="G166" s="20"/>
      <c r="H166" s="20"/>
      <c r="I166" s="20"/>
      <c r="J166" s="20"/>
      <c r="K166" s="20"/>
      <c r="L166" s="20"/>
      <c r="M166" s="20"/>
      <c r="N166" s="20"/>
    </row>
    <row r="167" spans="7:14" x14ac:dyDescent="0.25">
      <c r="G167" s="20"/>
      <c r="H167" s="20"/>
      <c r="I167" s="20"/>
      <c r="J167" s="20"/>
      <c r="K167" s="20"/>
      <c r="L167" s="20"/>
      <c r="M167" s="20"/>
      <c r="N167" s="20"/>
    </row>
    <row r="168" spans="7:14" x14ac:dyDescent="0.25">
      <c r="G168" s="20"/>
      <c r="H168" s="20"/>
      <c r="I168" s="20"/>
      <c r="J168" s="20"/>
      <c r="K168" s="20"/>
      <c r="L168" s="20"/>
      <c r="M168" s="20"/>
      <c r="N168" s="20"/>
    </row>
    <row r="169" spans="7:14" x14ac:dyDescent="0.25">
      <c r="G169" s="20"/>
      <c r="H169" s="20"/>
      <c r="I169" s="20"/>
      <c r="J169" s="20"/>
      <c r="K169" s="20"/>
      <c r="L169" s="20"/>
      <c r="M169" s="20"/>
      <c r="N169" s="20"/>
    </row>
    <row r="170" spans="7:14" x14ac:dyDescent="0.25">
      <c r="G170" s="20"/>
      <c r="H170" s="20"/>
      <c r="I170" s="20"/>
      <c r="J170" s="20"/>
      <c r="K170" s="20"/>
      <c r="L170" s="20"/>
      <c r="M170" s="20"/>
      <c r="N170" s="20"/>
    </row>
    <row r="171" spans="7:14" x14ac:dyDescent="0.25">
      <c r="G171" s="20"/>
      <c r="H171" s="20"/>
      <c r="I171" s="20"/>
      <c r="J171" s="20"/>
      <c r="K171" s="20"/>
      <c r="L171" s="20"/>
      <c r="M171" s="20"/>
      <c r="N171" s="20"/>
    </row>
    <row r="172" spans="7:14" x14ac:dyDescent="0.25">
      <c r="G172" s="20"/>
      <c r="H172" s="20"/>
      <c r="I172" s="20"/>
      <c r="J172" s="20"/>
      <c r="K172" s="20"/>
      <c r="L172" s="20"/>
      <c r="M172" s="20"/>
      <c r="N172" s="20"/>
    </row>
    <row r="173" spans="7:14" x14ac:dyDescent="0.25">
      <c r="G173" s="20"/>
      <c r="H173" s="20"/>
      <c r="I173" s="20"/>
      <c r="J173" s="20"/>
      <c r="K173" s="20"/>
      <c r="L173" s="20"/>
      <c r="M173" s="20"/>
      <c r="N173" s="20"/>
    </row>
    <row r="174" spans="7:14" x14ac:dyDescent="0.25">
      <c r="G174" s="20"/>
      <c r="H174" s="20"/>
      <c r="I174" s="20"/>
      <c r="J174" s="20"/>
      <c r="K174" s="20"/>
      <c r="L174" s="20"/>
      <c r="M174" s="20"/>
      <c r="N174" s="20"/>
    </row>
    <row r="175" spans="7:14" x14ac:dyDescent="0.25">
      <c r="G175" s="20"/>
      <c r="H175" s="20"/>
      <c r="I175" s="20"/>
      <c r="J175" s="20"/>
      <c r="K175" s="20"/>
      <c r="L175" s="20"/>
      <c r="M175" s="20"/>
      <c r="N175" s="20"/>
    </row>
    <row r="176" spans="7:14" x14ac:dyDescent="0.25">
      <c r="G176" s="20"/>
      <c r="H176" s="20"/>
      <c r="I176" s="20"/>
      <c r="J176" s="20"/>
      <c r="K176" s="20"/>
      <c r="L176" s="20"/>
      <c r="M176" s="20"/>
      <c r="N176" s="20"/>
    </row>
    <row r="177" spans="7:14" x14ac:dyDescent="0.25">
      <c r="G177" s="20"/>
      <c r="H177" s="20"/>
      <c r="I177" s="20"/>
      <c r="J177" s="20"/>
      <c r="K177" s="20"/>
      <c r="L177" s="20"/>
      <c r="M177" s="20"/>
      <c r="N177" s="20"/>
    </row>
    <row r="178" spans="7:14" x14ac:dyDescent="0.25">
      <c r="G178" s="20"/>
      <c r="H178" s="20"/>
      <c r="I178" s="20"/>
      <c r="J178" s="20"/>
      <c r="K178" s="20"/>
      <c r="L178" s="20"/>
      <c r="M178" s="20"/>
      <c r="N178" s="20"/>
    </row>
    <row r="179" spans="7:14" x14ac:dyDescent="0.25">
      <c r="G179" s="20"/>
      <c r="H179" s="20"/>
      <c r="I179" s="20"/>
      <c r="J179" s="20"/>
      <c r="K179" s="20"/>
      <c r="L179" s="20"/>
      <c r="M179" s="20"/>
      <c r="N179" s="20"/>
    </row>
    <row r="180" spans="7:14" x14ac:dyDescent="0.25">
      <c r="G180" s="20"/>
      <c r="H180" s="20"/>
      <c r="I180" s="20"/>
      <c r="J180" s="20"/>
      <c r="K180" s="20"/>
      <c r="L180" s="20"/>
      <c r="M180" s="20"/>
      <c r="N180" s="20"/>
    </row>
    <row r="181" spans="7:14" x14ac:dyDescent="0.25">
      <c r="G181" s="20"/>
      <c r="H181" s="20"/>
      <c r="I181" s="20"/>
      <c r="J181" s="20"/>
      <c r="K181" s="20"/>
      <c r="L181" s="20"/>
      <c r="M181" s="20"/>
      <c r="N181" s="20"/>
    </row>
    <row r="182" spans="7:14" x14ac:dyDescent="0.25">
      <c r="G182" s="20"/>
      <c r="H182" s="20"/>
      <c r="I182" s="20"/>
      <c r="J182" s="20"/>
      <c r="K182" s="20"/>
      <c r="L182" s="20"/>
      <c r="M182" s="20"/>
      <c r="N182" s="20"/>
    </row>
    <row r="183" spans="7:14" x14ac:dyDescent="0.25">
      <c r="G183" s="20"/>
      <c r="H183" s="20"/>
      <c r="I183" s="20"/>
      <c r="J183" s="20"/>
      <c r="K183" s="20"/>
      <c r="L183" s="20"/>
      <c r="M183" s="20"/>
      <c r="N183" s="20"/>
    </row>
    <row r="184" spans="7:14" x14ac:dyDescent="0.25">
      <c r="G184" s="20"/>
      <c r="H184" s="20"/>
      <c r="I184" s="20"/>
      <c r="J184" s="20"/>
      <c r="K184" s="20"/>
      <c r="L184" s="20"/>
      <c r="M184" s="20"/>
      <c r="N184" s="20"/>
    </row>
    <row r="185" spans="7:14" x14ac:dyDescent="0.25">
      <c r="G185" s="20"/>
      <c r="H185" s="20"/>
      <c r="I185" s="20"/>
      <c r="J185" s="20"/>
      <c r="K185" s="20"/>
      <c r="L185" s="20"/>
      <c r="M185" s="20"/>
      <c r="N185" s="20"/>
    </row>
    <row r="186" spans="7:14" x14ac:dyDescent="0.25">
      <c r="G186" s="20"/>
      <c r="H186" s="20"/>
      <c r="I186" s="20"/>
      <c r="J186" s="20"/>
      <c r="K186" s="20"/>
      <c r="L186" s="20"/>
      <c r="M186" s="20"/>
      <c r="N186" s="20"/>
    </row>
    <row r="187" spans="7:14" x14ac:dyDescent="0.25">
      <c r="G187" s="20"/>
      <c r="H187" s="20"/>
      <c r="I187" s="20"/>
      <c r="J187" s="20"/>
      <c r="K187" s="20"/>
      <c r="L187" s="20"/>
      <c r="M187" s="20"/>
      <c r="N187" s="20"/>
    </row>
    <row r="188" spans="7:14" x14ac:dyDescent="0.25">
      <c r="G188" s="20"/>
      <c r="H188" s="20"/>
      <c r="I188" s="20"/>
      <c r="J188" s="20"/>
      <c r="K188" s="20"/>
      <c r="L188" s="20"/>
      <c r="M188" s="20"/>
      <c r="N188" s="20"/>
    </row>
    <row r="189" spans="7:14" x14ac:dyDescent="0.25">
      <c r="G189" s="20"/>
      <c r="H189" s="20"/>
      <c r="I189" s="20"/>
      <c r="J189" s="20"/>
      <c r="K189" s="20"/>
      <c r="L189" s="20"/>
      <c r="M189" s="20"/>
      <c r="N189" s="20"/>
    </row>
    <row r="190" spans="7:14" x14ac:dyDescent="0.25">
      <c r="G190" s="20"/>
      <c r="H190" s="20"/>
      <c r="I190" s="20"/>
      <c r="J190" s="20"/>
      <c r="K190" s="20"/>
      <c r="L190" s="20"/>
      <c r="M190" s="20"/>
      <c r="N190" s="20"/>
    </row>
    <row r="191" spans="7:14" x14ac:dyDescent="0.25">
      <c r="G191" s="20"/>
      <c r="H191" s="20"/>
      <c r="I191" s="20"/>
      <c r="J191" s="20"/>
      <c r="K191" s="20"/>
      <c r="L191" s="20"/>
      <c r="M191" s="20"/>
      <c r="N191" s="20"/>
    </row>
    <row r="192" spans="7:14" x14ac:dyDescent="0.25">
      <c r="G192" s="20"/>
      <c r="H192" s="20"/>
      <c r="I192" s="20"/>
      <c r="J192" s="20"/>
      <c r="K192" s="20"/>
      <c r="L192" s="20"/>
      <c r="M192" s="20"/>
      <c r="N192" s="20"/>
    </row>
    <row r="193" spans="7:14" x14ac:dyDescent="0.25">
      <c r="G193" s="20"/>
      <c r="H193" s="20"/>
      <c r="I193" s="20"/>
      <c r="J193" s="20"/>
      <c r="K193" s="20"/>
      <c r="L193" s="20"/>
      <c r="M193" s="20"/>
      <c r="N193" s="20"/>
    </row>
    <row r="194" spans="7:14" x14ac:dyDescent="0.25">
      <c r="G194" s="20"/>
      <c r="H194" s="20"/>
      <c r="I194" s="20"/>
      <c r="J194" s="20"/>
      <c r="K194" s="20"/>
      <c r="L194" s="20"/>
      <c r="M194" s="20"/>
      <c r="N194" s="20"/>
    </row>
    <row r="195" spans="7:14" x14ac:dyDescent="0.25">
      <c r="G195" s="20"/>
      <c r="H195" s="20"/>
      <c r="I195" s="20"/>
      <c r="J195" s="20"/>
      <c r="K195" s="20"/>
      <c r="L195" s="20"/>
      <c r="M195" s="20"/>
      <c r="N195" s="20"/>
    </row>
    <row r="196" spans="7:14" x14ac:dyDescent="0.25">
      <c r="G196" s="20"/>
      <c r="H196" s="20"/>
      <c r="I196" s="20"/>
      <c r="J196" s="20"/>
      <c r="K196" s="20"/>
      <c r="L196" s="20"/>
      <c r="M196" s="20"/>
      <c r="N196" s="20"/>
    </row>
    <row r="197" spans="7:14" x14ac:dyDescent="0.25">
      <c r="G197" s="20"/>
      <c r="H197" s="20"/>
      <c r="I197" s="20"/>
      <c r="J197" s="20"/>
      <c r="K197" s="20"/>
      <c r="L197" s="20"/>
      <c r="M197" s="20"/>
      <c r="N197" s="20"/>
    </row>
    <row r="198" spans="7:14" x14ac:dyDescent="0.25">
      <c r="G198" s="20"/>
      <c r="H198" s="20"/>
      <c r="I198" s="20"/>
      <c r="J198" s="20"/>
      <c r="K198" s="20"/>
      <c r="L198" s="20"/>
      <c r="M198" s="20"/>
      <c r="N198" s="20"/>
    </row>
    <row r="199" spans="7:14" x14ac:dyDescent="0.25">
      <c r="G199" s="20"/>
      <c r="H199" s="20"/>
      <c r="I199" s="20"/>
      <c r="J199" s="20"/>
      <c r="K199" s="20"/>
      <c r="L199" s="20"/>
      <c r="M199" s="20"/>
      <c r="N199" s="20"/>
    </row>
    <row r="200" spans="7:14" x14ac:dyDescent="0.25">
      <c r="G200" s="20"/>
      <c r="H200" s="20"/>
      <c r="I200" s="20"/>
      <c r="J200" s="20"/>
      <c r="K200" s="20"/>
      <c r="L200" s="20"/>
      <c r="M200" s="20"/>
      <c r="N200" s="20"/>
    </row>
    <row r="201" spans="7:14" x14ac:dyDescent="0.25">
      <c r="G201" s="20"/>
      <c r="H201" s="20"/>
      <c r="I201" s="20"/>
      <c r="J201" s="20"/>
      <c r="K201" s="20"/>
      <c r="L201" s="20"/>
      <c r="M201" s="20"/>
      <c r="N201" s="20"/>
    </row>
    <row r="202" spans="7:14" x14ac:dyDescent="0.25">
      <c r="G202" s="20"/>
      <c r="H202" s="20"/>
      <c r="I202" s="20"/>
      <c r="J202" s="20"/>
      <c r="K202" s="20"/>
      <c r="L202" s="20"/>
      <c r="M202" s="20"/>
      <c r="N202" s="20"/>
    </row>
    <row r="203" spans="7:14" x14ac:dyDescent="0.25">
      <c r="G203" s="20"/>
      <c r="H203" s="20"/>
      <c r="I203" s="20"/>
      <c r="J203" s="20"/>
      <c r="K203" s="20"/>
      <c r="L203" s="20"/>
      <c r="M203" s="20"/>
      <c r="N203" s="20"/>
    </row>
    <row r="204" spans="7:14" x14ac:dyDescent="0.25">
      <c r="G204" s="20"/>
      <c r="H204" s="20"/>
      <c r="I204" s="20"/>
      <c r="J204" s="20"/>
      <c r="K204" s="20"/>
      <c r="L204" s="20"/>
      <c r="M204" s="20"/>
      <c r="N204" s="20"/>
    </row>
    <row r="205" spans="7:14" x14ac:dyDescent="0.25">
      <c r="G205" s="20"/>
      <c r="H205" s="20"/>
      <c r="I205" s="20"/>
      <c r="J205" s="20"/>
      <c r="K205" s="20"/>
      <c r="L205" s="20"/>
      <c r="M205" s="20"/>
      <c r="N205" s="20"/>
    </row>
    <row r="206" spans="7:14" x14ac:dyDescent="0.25">
      <c r="G206" s="20"/>
      <c r="H206" s="20"/>
      <c r="I206" s="20"/>
      <c r="J206" s="20"/>
      <c r="K206" s="20"/>
      <c r="L206" s="20"/>
      <c r="M206" s="20"/>
      <c r="N206" s="20"/>
    </row>
    <row r="207" spans="7:14" x14ac:dyDescent="0.25">
      <c r="G207" s="20"/>
      <c r="H207" s="20"/>
      <c r="I207" s="20"/>
      <c r="J207" s="20"/>
      <c r="K207" s="20"/>
      <c r="L207" s="20"/>
      <c r="M207" s="20"/>
      <c r="N207" s="20"/>
    </row>
    <row r="208" spans="7:14" x14ac:dyDescent="0.25">
      <c r="G208" s="20"/>
      <c r="H208" s="20"/>
      <c r="I208" s="20"/>
      <c r="J208" s="20"/>
      <c r="K208" s="20"/>
      <c r="L208" s="20"/>
      <c r="M208" s="20"/>
      <c r="N208" s="20"/>
    </row>
    <row r="209" spans="7:14" x14ac:dyDescent="0.25">
      <c r="G209" s="20"/>
      <c r="H209" s="20"/>
      <c r="I209" s="20"/>
      <c r="J209" s="20"/>
      <c r="K209" s="20"/>
      <c r="L209" s="20"/>
      <c r="M209" s="20"/>
      <c r="N209" s="20"/>
    </row>
    <row r="210" spans="7:14" x14ac:dyDescent="0.25">
      <c r="G210" s="20"/>
      <c r="H210" s="20"/>
      <c r="I210" s="20"/>
      <c r="J210" s="20"/>
      <c r="K210" s="20"/>
      <c r="L210" s="20"/>
      <c r="M210" s="20"/>
      <c r="N210" s="20"/>
    </row>
    <row r="211" spans="7:14" x14ac:dyDescent="0.25">
      <c r="G211" s="20"/>
      <c r="H211" s="20"/>
      <c r="I211" s="20"/>
      <c r="J211" s="20"/>
      <c r="K211" s="20"/>
      <c r="L211" s="20"/>
      <c r="M211" s="20"/>
      <c r="N211" s="20"/>
    </row>
    <row r="212" spans="7:14" x14ac:dyDescent="0.25">
      <c r="G212" s="20"/>
      <c r="H212" s="20"/>
      <c r="I212" s="20"/>
      <c r="J212" s="20"/>
      <c r="K212" s="20"/>
      <c r="L212" s="20"/>
      <c r="M212" s="20"/>
      <c r="N212" s="20"/>
    </row>
    <row r="213" spans="7:14" x14ac:dyDescent="0.25">
      <c r="G213" s="20"/>
      <c r="H213" s="20"/>
      <c r="I213" s="20"/>
      <c r="J213" s="20"/>
      <c r="K213" s="20"/>
      <c r="L213" s="20"/>
      <c r="M213" s="20"/>
      <c r="N213" s="20"/>
    </row>
    <row r="214" spans="7:14" x14ac:dyDescent="0.25">
      <c r="G214" s="20"/>
      <c r="H214" s="20"/>
      <c r="I214" s="20"/>
      <c r="J214" s="20"/>
      <c r="K214" s="20"/>
      <c r="L214" s="20"/>
      <c r="M214" s="20"/>
      <c r="N214" s="20"/>
    </row>
    <row r="215" spans="7:14" x14ac:dyDescent="0.25">
      <c r="G215" s="20"/>
      <c r="H215" s="20"/>
      <c r="I215" s="20"/>
      <c r="J215" s="20"/>
      <c r="K215" s="20"/>
      <c r="L215" s="20"/>
      <c r="M215" s="20"/>
      <c r="N215" s="20"/>
    </row>
    <row r="216" spans="7:14" x14ac:dyDescent="0.25">
      <c r="G216" s="20"/>
      <c r="H216" s="20"/>
      <c r="I216" s="20"/>
      <c r="J216" s="20"/>
      <c r="K216" s="20"/>
      <c r="L216" s="20"/>
      <c r="M216" s="20"/>
      <c r="N216" s="20"/>
    </row>
    <row r="217" spans="7:14" x14ac:dyDescent="0.25">
      <c r="G217" s="20"/>
      <c r="H217" s="20"/>
      <c r="I217" s="20"/>
      <c r="J217" s="20"/>
      <c r="K217" s="20"/>
      <c r="L217" s="20"/>
      <c r="M217" s="20"/>
      <c r="N217" s="20"/>
    </row>
    <row r="218" spans="7:14" x14ac:dyDescent="0.25">
      <c r="G218" s="20"/>
      <c r="H218" s="20"/>
      <c r="I218" s="20"/>
      <c r="J218" s="20"/>
      <c r="K218" s="20"/>
      <c r="L218" s="20"/>
      <c r="M218" s="20"/>
      <c r="N218" s="20"/>
    </row>
    <row r="219" spans="7:14" x14ac:dyDescent="0.25">
      <c r="G219" s="20"/>
      <c r="H219" s="20"/>
      <c r="I219" s="20"/>
      <c r="J219" s="20"/>
      <c r="K219" s="20"/>
      <c r="L219" s="20"/>
      <c r="M219" s="20"/>
      <c r="N219" s="20"/>
    </row>
    <row r="220" spans="7:14" x14ac:dyDescent="0.25">
      <c r="G220" s="20"/>
      <c r="H220" s="20"/>
      <c r="I220" s="20"/>
      <c r="J220" s="20"/>
      <c r="K220" s="20"/>
      <c r="L220" s="20"/>
      <c r="M220" s="20"/>
      <c r="N220" s="20"/>
    </row>
    <row r="221" spans="7:14" x14ac:dyDescent="0.25">
      <c r="G221" s="20"/>
      <c r="H221" s="20"/>
      <c r="I221" s="20"/>
      <c r="J221" s="20"/>
      <c r="K221" s="20"/>
      <c r="L221" s="20"/>
      <c r="M221" s="20"/>
      <c r="N221" s="20"/>
    </row>
    <row r="222" spans="7:14" x14ac:dyDescent="0.25">
      <c r="G222" s="20"/>
      <c r="H222" s="20"/>
      <c r="I222" s="20"/>
      <c r="J222" s="20"/>
      <c r="K222" s="20"/>
      <c r="L222" s="20"/>
      <c r="M222" s="20"/>
      <c r="N222" s="20"/>
    </row>
    <row r="223" spans="7:14" x14ac:dyDescent="0.25">
      <c r="G223" s="20"/>
      <c r="H223" s="20"/>
      <c r="I223" s="20"/>
      <c r="J223" s="20"/>
      <c r="K223" s="20"/>
      <c r="L223" s="20"/>
      <c r="M223" s="20"/>
      <c r="N223" s="20"/>
    </row>
    <row r="224" spans="7:14" x14ac:dyDescent="0.25">
      <c r="G224" s="20"/>
      <c r="H224" s="20"/>
      <c r="I224" s="20"/>
      <c r="J224" s="20"/>
      <c r="K224" s="20"/>
      <c r="L224" s="20"/>
      <c r="M224" s="20"/>
      <c r="N224" s="20"/>
    </row>
    <row r="225" spans="7:14" x14ac:dyDescent="0.25">
      <c r="G225" s="20"/>
      <c r="H225" s="20"/>
      <c r="I225" s="20"/>
      <c r="J225" s="20"/>
      <c r="K225" s="20"/>
      <c r="L225" s="20"/>
      <c r="M225" s="20"/>
      <c r="N225" s="20"/>
    </row>
    <row r="226" spans="7:14" x14ac:dyDescent="0.25">
      <c r="G226" s="20"/>
      <c r="H226" s="20"/>
      <c r="I226" s="20"/>
      <c r="J226" s="20"/>
      <c r="K226" s="20"/>
      <c r="L226" s="20"/>
      <c r="M226" s="20"/>
      <c r="N226" s="20"/>
    </row>
    <row r="227" spans="7:14" x14ac:dyDescent="0.25">
      <c r="G227" s="20"/>
      <c r="H227" s="20"/>
      <c r="I227" s="20"/>
      <c r="J227" s="20"/>
      <c r="K227" s="20"/>
      <c r="L227" s="20"/>
      <c r="M227" s="20"/>
      <c r="N227" s="20"/>
    </row>
    <row r="228" spans="7:14" x14ac:dyDescent="0.25">
      <c r="G228" s="20"/>
      <c r="H228" s="20"/>
      <c r="I228" s="20"/>
      <c r="J228" s="20"/>
      <c r="K228" s="20"/>
      <c r="L228" s="20"/>
      <c r="M228" s="20"/>
      <c r="N228" s="20"/>
    </row>
    <row r="229" spans="7:14" x14ac:dyDescent="0.25">
      <c r="G229" s="20"/>
      <c r="H229" s="20"/>
      <c r="I229" s="20"/>
      <c r="J229" s="20"/>
      <c r="K229" s="20"/>
      <c r="L229" s="20"/>
      <c r="M229" s="20"/>
      <c r="N229" s="20"/>
    </row>
    <row r="230" spans="7:14" x14ac:dyDescent="0.25">
      <c r="G230" s="20"/>
      <c r="H230" s="20"/>
      <c r="I230" s="20"/>
      <c r="J230" s="20"/>
      <c r="K230" s="20"/>
      <c r="L230" s="20"/>
      <c r="M230" s="20"/>
      <c r="N230" s="20"/>
    </row>
    <row r="231" spans="7:14" x14ac:dyDescent="0.25">
      <c r="G231" s="20"/>
      <c r="H231" s="20"/>
      <c r="I231" s="20"/>
      <c r="J231" s="20"/>
      <c r="K231" s="20"/>
      <c r="L231" s="20"/>
      <c r="M231" s="20"/>
      <c r="N231" s="20"/>
    </row>
    <row r="232" spans="7:14" x14ac:dyDescent="0.25">
      <c r="G232" s="20"/>
      <c r="H232" s="20"/>
      <c r="I232" s="20"/>
      <c r="J232" s="20"/>
      <c r="K232" s="20"/>
      <c r="L232" s="20"/>
      <c r="M232" s="20"/>
      <c r="N232" s="20"/>
    </row>
    <row r="233" spans="7:14" x14ac:dyDescent="0.25">
      <c r="G233" s="20"/>
      <c r="H233" s="20"/>
      <c r="I233" s="20"/>
      <c r="J233" s="20"/>
      <c r="K233" s="20"/>
      <c r="L233" s="20"/>
      <c r="M233" s="20"/>
      <c r="N233" s="20"/>
    </row>
    <row r="234" spans="7:14" x14ac:dyDescent="0.25">
      <c r="G234" s="20"/>
      <c r="H234" s="20"/>
      <c r="I234" s="20"/>
      <c r="J234" s="20"/>
      <c r="K234" s="20"/>
      <c r="L234" s="20"/>
      <c r="M234" s="20"/>
      <c r="N234" s="20"/>
    </row>
    <row r="235" spans="7:14" x14ac:dyDescent="0.25">
      <c r="G235" s="20"/>
      <c r="H235" s="20"/>
      <c r="I235" s="20"/>
      <c r="J235" s="20"/>
      <c r="K235" s="20"/>
      <c r="L235" s="20"/>
      <c r="M235" s="20"/>
      <c r="N235" s="20"/>
    </row>
    <row r="236" spans="7:14" x14ac:dyDescent="0.25">
      <c r="G236" s="20"/>
      <c r="H236" s="20"/>
      <c r="I236" s="20"/>
      <c r="J236" s="20"/>
      <c r="K236" s="20"/>
      <c r="L236" s="20"/>
      <c r="M236" s="20"/>
      <c r="N236" s="20"/>
    </row>
    <row r="237" spans="7:14" x14ac:dyDescent="0.25">
      <c r="G237" s="20"/>
      <c r="H237" s="20"/>
      <c r="I237" s="20"/>
      <c r="J237" s="20"/>
      <c r="K237" s="20"/>
      <c r="L237" s="20"/>
      <c r="M237" s="20"/>
      <c r="N237" s="20"/>
    </row>
    <row r="238" spans="7:14" x14ac:dyDescent="0.25">
      <c r="G238" s="20"/>
      <c r="H238" s="20"/>
      <c r="I238" s="20"/>
      <c r="J238" s="20"/>
      <c r="K238" s="20"/>
      <c r="L238" s="20"/>
      <c r="M238" s="20"/>
      <c r="N238" s="20"/>
    </row>
    <row r="239" spans="7:14" x14ac:dyDescent="0.25">
      <c r="G239" s="20"/>
      <c r="H239" s="20"/>
      <c r="I239" s="20"/>
      <c r="J239" s="20"/>
      <c r="K239" s="20"/>
      <c r="L239" s="20"/>
      <c r="M239" s="20"/>
      <c r="N239" s="20"/>
    </row>
    <row r="240" spans="7:14" x14ac:dyDescent="0.25">
      <c r="G240" s="20"/>
      <c r="H240" s="20"/>
      <c r="I240" s="20"/>
      <c r="J240" s="20"/>
      <c r="K240" s="20"/>
      <c r="L240" s="20"/>
      <c r="M240" s="20"/>
      <c r="N240" s="20"/>
    </row>
    <row r="241" spans="7:14" x14ac:dyDescent="0.25">
      <c r="G241" s="20"/>
      <c r="H241" s="20"/>
      <c r="I241" s="20"/>
      <c r="J241" s="20"/>
      <c r="K241" s="20"/>
      <c r="L241" s="20"/>
      <c r="M241" s="20"/>
      <c r="N241" s="20"/>
    </row>
    <row r="242" spans="7:14" x14ac:dyDescent="0.25">
      <c r="G242" s="20"/>
      <c r="H242" s="20"/>
      <c r="I242" s="20"/>
      <c r="J242" s="20"/>
      <c r="K242" s="20"/>
      <c r="L242" s="20"/>
      <c r="M242" s="20"/>
      <c r="N242" s="20"/>
    </row>
    <row r="243" spans="7:14" x14ac:dyDescent="0.25">
      <c r="G243" s="20"/>
      <c r="H243" s="20"/>
      <c r="I243" s="20"/>
      <c r="J243" s="20"/>
      <c r="K243" s="20"/>
      <c r="L243" s="20"/>
      <c r="M243" s="20"/>
      <c r="N243" s="20"/>
    </row>
    <row r="244" spans="7:14" x14ac:dyDescent="0.25">
      <c r="G244" s="20"/>
      <c r="H244" s="20"/>
      <c r="I244" s="20"/>
      <c r="J244" s="20"/>
      <c r="K244" s="20"/>
      <c r="L244" s="20"/>
      <c r="M244" s="20"/>
      <c r="N244" s="20"/>
    </row>
    <row r="245" spans="7:14" x14ac:dyDescent="0.25">
      <c r="G245" s="20"/>
      <c r="H245" s="20"/>
      <c r="I245" s="20"/>
      <c r="J245" s="20"/>
      <c r="K245" s="20"/>
      <c r="L245" s="20"/>
      <c r="M245" s="20"/>
      <c r="N245" s="20"/>
    </row>
    <row r="246" spans="7:14" x14ac:dyDescent="0.25">
      <c r="G246" s="20"/>
      <c r="H246" s="20"/>
      <c r="I246" s="20"/>
      <c r="J246" s="20"/>
      <c r="K246" s="20"/>
      <c r="L246" s="20"/>
      <c r="M246" s="20"/>
      <c r="N246" s="20"/>
    </row>
    <row r="247" spans="7:14" x14ac:dyDescent="0.25">
      <c r="G247" s="20"/>
      <c r="H247" s="20"/>
      <c r="I247" s="20"/>
      <c r="J247" s="20"/>
      <c r="K247" s="20"/>
      <c r="L247" s="20"/>
      <c r="M247" s="20"/>
      <c r="N247" s="20"/>
    </row>
    <row r="248" spans="7:14" x14ac:dyDescent="0.25">
      <c r="G248" s="20"/>
      <c r="H248" s="20"/>
      <c r="I248" s="20"/>
      <c r="J248" s="20"/>
      <c r="K248" s="20"/>
      <c r="L248" s="20"/>
      <c r="M248" s="20"/>
      <c r="N248" s="20"/>
    </row>
    <row r="249" spans="7:14" x14ac:dyDescent="0.25">
      <c r="G249" s="20"/>
      <c r="H249" s="20"/>
      <c r="I249" s="20"/>
      <c r="J249" s="20"/>
      <c r="K249" s="20"/>
      <c r="L249" s="20"/>
      <c r="M249" s="20"/>
      <c r="N249" s="20"/>
    </row>
    <row r="250" spans="7:14" x14ac:dyDescent="0.25">
      <c r="G250" s="20"/>
      <c r="H250" s="20"/>
      <c r="I250" s="20"/>
      <c r="J250" s="20"/>
      <c r="K250" s="20"/>
      <c r="L250" s="20"/>
      <c r="M250" s="20"/>
      <c r="N250" s="20"/>
    </row>
    <row r="251" spans="7:14" x14ac:dyDescent="0.25">
      <c r="G251" s="20"/>
      <c r="H251" s="20"/>
      <c r="I251" s="20"/>
      <c r="J251" s="20"/>
      <c r="K251" s="20"/>
      <c r="L251" s="20"/>
      <c r="M251" s="20"/>
      <c r="N251" s="20"/>
    </row>
    <row r="252" spans="7:14" x14ac:dyDescent="0.25">
      <c r="G252" s="20"/>
      <c r="H252" s="20"/>
      <c r="I252" s="20"/>
      <c r="J252" s="20"/>
      <c r="K252" s="20"/>
      <c r="L252" s="20"/>
      <c r="M252" s="20"/>
      <c r="N252" s="20"/>
    </row>
    <row r="253" spans="7:14" x14ac:dyDescent="0.25">
      <c r="G253" s="20"/>
      <c r="H253" s="20"/>
      <c r="I253" s="20"/>
      <c r="J253" s="20"/>
      <c r="K253" s="20"/>
      <c r="L253" s="20"/>
      <c r="M253" s="20"/>
      <c r="N253" s="20"/>
    </row>
    <row r="254" spans="7:14" x14ac:dyDescent="0.25">
      <c r="G254" s="20"/>
      <c r="H254" s="20"/>
      <c r="I254" s="20"/>
      <c r="J254" s="20"/>
      <c r="K254" s="20"/>
      <c r="L254" s="20"/>
      <c r="M254" s="20"/>
      <c r="N254" s="20"/>
    </row>
    <row r="255" spans="7:14" x14ac:dyDescent="0.25">
      <c r="G255" s="20"/>
      <c r="H255" s="20"/>
      <c r="I255" s="20"/>
      <c r="J255" s="20"/>
      <c r="K255" s="20"/>
      <c r="L255" s="20"/>
      <c r="M255" s="20"/>
      <c r="N255" s="20"/>
    </row>
    <row r="256" spans="7:14" x14ac:dyDescent="0.25">
      <c r="G256" s="20"/>
      <c r="H256" s="20"/>
      <c r="I256" s="20"/>
      <c r="J256" s="20"/>
      <c r="K256" s="20"/>
      <c r="L256" s="20"/>
      <c r="M256" s="20"/>
      <c r="N256" s="20"/>
    </row>
    <row r="257" spans="7:14" x14ac:dyDescent="0.25">
      <c r="G257" s="20"/>
      <c r="H257" s="20"/>
      <c r="I257" s="20"/>
      <c r="J257" s="20"/>
      <c r="K257" s="20"/>
      <c r="L257" s="20"/>
      <c r="M257" s="20"/>
      <c r="N257" s="20"/>
    </row>
    <row r="258" spans="7:14" x14ac:dyDescent="0.25">
      <c r="G258" s="20"/>
      <c r="H258" s="20"/>
      <c r="I258" s="20"/>
      <c r="J258" s="20"/>
      <c r="K258" s="20"/>
      <c r="L258" s="20"/>
      <c r="M258" s="20"/>
      <c r="N258" s="20"/>
    </row>
    <row r="259" spans="7:14" x14ac:dyDescent="0.25">
      <c r="G259" s="20"/>
      <c r="H259" s="20"/>
      <c r="I259" s="20"/>
      <c r="J259" s="20"/>
      <c r="K259" s="20"/>
      <c r="L259" s="20"/>
      <c r="M259" s="20"/>
      <c r="N259" s="20"/>
    </row>
    <row r="260" spans="7:14" x14ac:dyDescent="0.25">
      <c r="G260" s="20"/>
      <c r="H260" s="20"/>
      <c r="I260" s="20"/>
      <c r="J260" s="20"/>
      <c r="K260" s="20"/>
      <c r="L260" s="20"/>
      <c r="M260" s="20"/>
      <c r="N260" s="20"/>
    </row>
    <row r="261" spans="7:14" x14ac:dyDescent="0.25">
      <c r="G261" s="20"/>
      <c r="H261" s="20"/>
      <c r="I261" s="20"/>
      <c r="J261" s="20"/>
      <c r="K261" s="20"/>
      <c r="L261" s="20"/>
      <c r="M261" s="20"/>
      <c r="N261" s="20"/>
    </row>
    <row r="262" spans="7:14" x14ac:dyDescent="0.25">
      <c r="G262" s="20"/>
      <c r="H262" s="20"/>
      <c r="I262" s="20"/>
      <c r="J262" s="20"/>
      <c r="K262" s="20"/>
      <c r="L262" s="20"/>
      <c r="M262" s="20"/>
      <c r="N262" s="20"/>
    </row>
    <row r="263" spans="7:14" x14ac:dyDescent="0.25">
      <c r="G263" s="20"/>
      <c r="H263" s="20"/>
      <c r="I263" s="20"/>
      <c r="J263" s="20"/>
      <c r="K263" s="20"/>
      <c r="L263" s="20"/>
      <c r="M263" s="20"/>
      <c r="N263" s="20"/>
    </row>
    <row r="264" spans="7:14" x14ac:dyDescent="0.25">
      <c r="G264" s="20"/>
      <c r="H264" s="20"/>
      <c r="I264" s="20"/>
      <c r="J264" s="20"/>
      <c r="K264" s="20"/>
      <c r="L264" s="20"/>
      <c r="M264" s="20"/>
      <c r="N264" s="20"/>
    </row>
    <row r="265" spans="7:14" x14ac:dyDescent="0.25">
      <c r="G265" s="20"/>
      <c r="H265" s="20"/>
      <c r="I265" s="20"/>
      <c r="J265" s="20"/>
      <c r="K265" s="20"/>
      <c r="L265" s="20"/>
      <c r="M265" s="20"/>
      <c r="N265" s="20"/>
    </row>
    <row r="266" spans="7:14" x14ac:dyDescent="0.25">
      <c r="G266" s="20"/>
      <c r="H266" s="20"/>
      <c r="I266" s="20"/>
      <c r="J266" s="20"/>
      <c r="K266" s="20"/>
      <c r="L266" s="20"/>
      <c r="M266" s="20"/>
      <c r="N266" s="20"/>
    </row>
    <row r="267" spans="7:14" x14ac:dyDescent="0.25">
      <c r="G267" s="20"/>
      <c r="H267" s="20"/>
      <c r="I267" s="20"/>
      <c r="J267" s="20"/>
      <c r="K267" s="20"/>
      <c r="L267" s="20"/>
      <c r="M267" s="20"/>
      <c r="N267" s="20"/>
    </row>
    <row r="268" spans="7:14" x14ac:dyDescent="0.25">
      <c r="G268" s="20"/>
      <c r="H268" s="20"/>
      <c r="I268" s="20"/>
      <c r="J268" s="20"/>
      <c r="K268" s="20"/>
      <c r="L268" s="20"/>
      <c r="M268" s="20"/>
      <c r="N268" s="20"/>
    </row>
    <row r="269" spans="7:14" x14ac:dyDescent="0.25">
      <c r="G269" s="20"/>
      <c r="H269" s="20"/>
      <c r="I269" s="20"/>
      <c r="J269" s="20"/>
      <c r="K269" s="20"/>
      <c r="L269" s="20"/>
      <c r="M269" s="20"/>
      <c r="N269" s="20"/>
    </row>
    <row r="270" spans="7:14" x14ac:dyDescent="0.25">
      <c r="G270" s="20"/>
      <c r="H270" s="20"/>
      <c r="I270" s="20"/>
      <c r="J270" s="20"/>
      <c r="K270" s="20"/>
      <c r="L270" s="20"/>
      <c r="M270" s="20"/>
      <c r="N270" s="20"/>
    </row>
    <row r="271" spans="7:14" x14ac:dyDescent="0.25">
      <c r="G271" s="20"/>
      <c r="H271" s="20"/>
      <c r="I271" s="20"/>
      <c r="J271" s="20"/>
      <c r="K271" s="20"/>
      <c r="L271" s="20"/>
      <c r="M271" s="20"/>
      <c r="N271" s="20"/>
    </row>
  </sheetData>
  <customSheetViews>
    <customSheetView guid="{F1BDF3DC-3A5A-4306-8C8E-CE2E405ED839}" showPageBreaks="1" printArea="1" view="pageBreakPreview" showRuler="0" topLeftCell="A4">
      <selection activeCell="A3" sqref="A3"/>
      <rowBreaks count="1" manualBreakCount="1">
        <brk id="45" max="16383" man="1"/>
      </rowBreaks>
      <pageMargins left="0.39370078740157483" right="0.39370078740157483" top="0.78740157480314965" bottom="0.39370078740157483" header="0.39370078740157483" footer="0.19685039370078741"/>
      <pageSetup paperSize="9" scale="87" orientation="landscape" verticalDpi="300" r:id="rId1"/>
      <headerFooter alignWithMargins="0">
        <oddFooter>&amp;L&amp;"Arial,Gras"&amp;9 22.08.06&amp;R&amp;9&amp;P</oddFooter>
      </headerFooter>
    </customSheetView>
    <customSheetView guid="{913EDF2B-D796-4451-9DB9-A902841B443B}" showPageBreaks="1" printArea="1" view="pageBreakPreview" showRuler="0" topLeftCell="A58">
      <selection activeCell="A69" sqref="A69"/>
      <rowBreaks count="1" manualBreakCount="1">
        <brk id="45" max="16383" man="1"/>
      </rowBreaks>
      <pageMargins left="0.39370078740157483" right="0.39370078740157483" top="0.78740157480314965" bottom="0.39370078740157483" header="0.39370078740157483" footer="0.19685039370078741"/>
      <pageSetup paperSize="9" scale="87" orientation="landscape" verticalDpi="300" r:id="rId2"/>
      <headerFooter alignWithMargins="0">
        <oddFooter>&amp;L&amp;"Arial,Gras"&amp;9 22.08.06&amp;R&amp;9&amp;P</oddFooter>
      </headerFooter>
    </customSheetView>
  </customSheetViews>
  <mergeCells count="19">
    <mergeCell ref="B1:E1"/>
    <mergeCell ref="A71:N71"/>
    <mergeCell ref="G1:J1"/>
    <mergeCell ref="K1:N1"/>
    <mergeCell ref="A68:N68"/>
    <mergeCell ref="A69:N69"/>
    <mergeCell ref="A70:N70"/>
    <mergeCell ref="A83:N83"/>
    <mergeCell ref="A72:N72"/>
    <mergeCell ref="A73:N73"/>
    <mergeCell ref="A74:N74"/>
    <mergeCell ref="A75:N75"/>
    <mergeCell ref="A76:N76"/>
    <mergeCell ref="A77:N77"/>
    <mergeCell ref="A81:N81"/>
    <mergeCell ref="A78:N78"/>
    <mergeCell ref="A79:N79"/>
    <mergeCell ref="A82:N82"/>
    <mergeCell ref="A80:N80"/>
  </mergeCells>
  <phoneticPr fontId="0" type="noConversion"/>
  <pageMargins left="0.23622047244094491" right="0.23622047244094491" top="0.74803149606299213" bottom="0.74803149606299213" header="0.31496062992125984" footer="0.31496062992125984"/>
  <pageSetup paperSize="9" scale="87" orientation="landscape" r:id="rId3"/>
  <headerFooter alignWithMargins="0">
    <oddFooter>&amp;L&amp;"Times New Roman,Regular"&amp;9&amp;K01+000December 2021
&amp;F&amp;R&amp;"Times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0DF3-4F6B-4D2E-B755-085DF8526C9C}">
  <dimension ref="A1:IT271"/>
  <sheetViews>
    <sheetView zoomScaleNormal="100" zoomScaleSheetLayoutView="100" zoomScalePageLayoutView="75" workbookViewId="0">
      <selection activeCell="B2" sqref="B1:B1048576"/>
    </sheetView>
  </sheetViews>
  <sheetFormatPr defaultRowHeight="12.5" x14ac:dyDescent="0.25"/>
  <cols>
    <col min="1" max="1" width="61.453125" style="153" customWidth="1"/>
    <col min="2" max="4" width="11.7265625" customWidth="1"/>
    <col min="5" max="5" width="13.7265625" customWidth="1"/>
    <col min="6" max="6" width="11.7265625" customWidth="1"/>
    <col min="7" max="7" width="10.08984375" customWidth="1"/>
    <col min="8" max="8" width="10.7265625" customWidth="1"/>
    <col min="9" max="9" width="13.7265625" customWidth="1"/>
    <col min="10" max="10" width="13.54296875" customWidth="1"/>
    <col min="11" max="11" width="15.54296875" customWidth="1"/>
    <col min="12" max="12" width="11.26953125" bestFit="1" customWidth="1"/>
  </cols>
  <sheetData>
    <row r="1" spans="1:254" ht="18" thickBot="1" x14ac:dyDescent="0.3">
      <c r="A1" s="56" t="s">
        <v>67</v>
      </c>
      <c r="B1" s="328" t="s">
        <v>23</v>
      </c>
      <c r="C1" s="329"/>
      <c r="D1" s="329"/>
      <c r="E1" s="329"/>
      <c r="F1" s="332" t="s">
        <v>28</v>
      </c>
      <c r="G1" s="329"/>
      <c r="H1" s="329"/>
      <c r="I1" s="329"/>
    </row>
    <row r="2" spans="1:254" s="18" customFormat="1" ht="28" x14ac:dyDescent="0.25">
      <c r="A2" s="98" t="s">
        <v>46</v>
      </c>
      <c r="B2" s="100" t="s">
        <v>68</v>
      </c>
      <c r="C2" s="100" t="s">
        <v>1</v>
      </c>
      <c r="D2" s="101" t="s">
        <v>80</v>
      </c>
      <c r="E2" s="101" t="s">
        <v>69</v>
      </c>
      <c r="F2" s="100" t="s">
        <v>0</v>
      </c>
      <c r="G2" s="100" t="s">
        <v>1</v>
      </c>
      <c r="H2" s="101" t="s">
        <v>80</v>
      </c>
      <c r="I2" s="101" t="s">
        <v>66</v>
      </c>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row>
    <row r="3" spans="1:254" ht="13" x14ac:dyDescent="0.3">
      <c r="A3" s="105" t="s">
        <v>16</v>
      </c>
      <c r="B3" s="4"/>
      <c r="C3" s="1"/>
      <c r="D3" s="1"/>
      <c r="E3" s="1"/>
      <c r="F3" s="4"/>
      <c r="G3" s="1"/>
      <c r="H3" s="1"/>
      <c r="I3" s="1"/>
    </row>
    <row r="4" spans="1:254" ht="40.5" x14ac:dyDescent="0.3">
      <c r="A4" s="114" t="s">
        <v>196</v>
      </c>
      <c r="B4" s="5"/>
      <c r="C4" s="2"/>
      <c r="D4" s="2"/>
      <c r="E4" s="2"/>
      <c r="F4" s="5"/>
      <c r="G4" s="2"/>
      <c r="H4" s="2"/>
      <c r="I4" s="1"/>
    </row>
    <row r="5" spans="1:254" ht="13" x14ac:dyDescent="0.3">
      <c r="A5" s="99" t="s">
        <v>11</v>
      </c>
      <c r="B5" s="5" t="s">
        <v>2</v>
      </c>
      <c r="C5" s="2"/>
      <c r="D5" s="2"/>
      <c r="E5" s="2"/>
      <c r="F5" s="5"/>
      <c r="G5" s="2"/>
      <c r="H5" s="2"/>
      <c r="I5" s="1"/>
    </row>
    <row r="6" spans="1:254" ht="25.5" x14ac:dyDescent="0.3">
      <c r="A6" s="188" t="s">
        <v>124</v>
      </c>
      <c r="B6" s="5" t="s">
        <v>2</v>
      </c>
      <c r="C6" s="2">
        <v>24</v>
      </c>
      <c r="D6" s="110">
        <v>2105.54</v>
      </c>
      <c r="E6" s="110">
        <f t="shared" ref="E6:E12" si="0">C6*D6</f>
        <v>50532.959999999999</v>
      </c>
      <c r="F6" s="111" t="s">
        <v>2</v>
      </c>
      <c r="G6" s="2">
        <v>12</v>
      </c>
      <c r="H6" s="110">
        <v>2262</v>
      </c>
      <c r="I6" s="160">
        <f>G6*H6</f>
        <v>27144</v>
      </c>
      <c r="J6" s="142"/>
    </row>
    <row r="7" spans="1:254" ht="13" x14ac:dyDescent="0.3">
      <c r="A7" s="114" t="s">
        <v>191</v>
      </c>
      <c r="B7" s="5" t="s">
        <v>2</v>
      </c>
      <c r="C7" s="2">
        <v>48</v>
      </c>
      <c r="D7" s="110">
        <v>1000</v>
      </c>
      <c r="E7" s="110">
        <f t="shared" si="0"/>
        <v>48000</v>
      </c>
      <c r="F7" s="111" t="s">
        <v>2</v>
      </c>
      <c r="G7" s="2">
        <v>12</v>
      </c>
      <c r="H7" s="110">
        <v>1000</v>
      </c>
      <c r="I7" s="160">
        <f t="shared" ref="I7:I12" si="1">G7*H7</f>
        <v>12000</v>
      </c>
      <c r="J7" s="142"/>
    </row>
    <row r="8" spans="1:254" ht="13" x14ac:dyDescent="0.3">
      <c r="A8" s="182" t="s">
        <v>190</v>
      </c>
      <c r="B8" s="183" t="s">
        <v>2</v>
      </c>
      <c r="C8" s="184">
        <v>48</v>
      </c>
      <c r="D8" s="185">
        <v>2332</v>
      </c>
      <c r="E8" s="185">
        <f t="shared" si="0"/>
        <v>111936</v>
      </c>
      <c r="F8" s="186" t="s">
        <v>2</v>
      </c>
      <c r="G8" s="184">
        <v>12</v>
      </c>
      <c r="H8" s="185">
        <v>2332</v>
      </c>
      <c r="I8" s="187">
        <f t="shared" si="1"/>
        <v>27984</v>
      </c>
      <c r="J8" s="142"/>
    </row>
    <row r="9" spans="1:254" ht="13" x14ac:dyDescent="0.3">
      <c r="A9" s="182" t="s">
        <v>193</v>
      </c>
      <c r="B9" s="183" t="s">
        <v>2</v>
      </c>
      <c r="C9" s="184">
        <v>48</v>
      </c>
      <c r="D9" s="185">
        <v>692</v>
      </c>
      <c r="E9" s="185">
        <f t="shared" si="0"/>
        <v>33216</v>
      </c>
      <c r="F9" s="186" t="s">
        <v>2</v>
      </c>
      <c r="G9" s="184">
        <v>12</v>
      </c>
      <c r="H9" s="185">
        <v>692</v>
      </c>
      <c r="I9" s="187">
        <f t="shared" si="1"/>
        <v>8304</v>
      </c>
      <c r="J9" s="142"/>
    </row>
    <row r="10" spans="1:254" ht="25.5" x14ac:dyDescent="0.3">
      <c r="A10" s="114" t="s">
        <v>192</v>
      </c>
      <c r="B10" s="5" t="s">
        <v>2</v>
      </c>
      <c r="C10" s="2">
        <v>48</v>
      </c>
      <c r="D10" s="110">
        <v>580</v>
      </c>
      <c r="E10" s="110">
        <f t="shared" si="0"/>
        <v>27840</v>
      </c>
      <c r="F10" s="111" t="s">
        <v>2</v>
      </c>
      <c r="G10" s="2">
        <v>12</v>
      </c>
      <c r="H10" s="110">
        <v>580</v>
      </c>
      <c r="I10" s="160">
        <f t="shared" si="1"/>
        <v>6960</v>
      </c>
      <c r="J10" s="142"/>
    </row>
    <row r="11" spans="1:254" ht="13" x14ac:dyDescent="0.3">
      <c r="A11" s="114" t="s">
        <v>125</v>
      </c>
      <c r="B11" s="5" t="s">
        <v>2</v>
      </c>
      <c r="C11" s="2">
        <v>12</v>
      </c>
      <c r="D11" s="110">
        <v>2830</v>
      </c>
      <c r="E11" s="110">
        <f t="shared" si="0"/>
        <v>33960</v>
      </c>
      <c r="F11" s="111" t="s">
        <v>2</v>
      </c>
      <c r="G11" s="2">
        <v>2</v>
      </c>
      <c r="H11" s="110">
        <v>2830</v>
      </c>
      <c r="I11" s="160">
        <f t="shared" si="1"/>
        <v>5660</v>
      </c>
      <c r="J11" s="142"/>
    </row>
    <row r="12" spans="1:254" ht="25.5" x14ac:dyDescent="0.3">
      <c r="A12" s="114" t="s">
        <v>126</v>
      </c>
      <c r="B12" s="5" t="s">
        <v>2</v>
      </c>
      <c r="C12" s="2">
        <v>48</v>
      </c>
      <c r="D12" s="110">
        <v>1250</v>
      </c>
      <c r="E12" s="110">
        <f t="shared" si="0"/>
        <v>60000</v>
      </c>
      <c r="F12" s="111" t="s">
        <v>2</v>
      </c>
      <c r="G12" s="2">
        <v>12</v>
      </c>
      <c r="H12" s="110">
        <v>1250</v>
      </c>
      <c r="I12" s="160">
        <f t="shared" si="1"/>
        <v>15000</v>
      </c>
      <c r="J12" s="142"/>
    </row>
    <row r="13" spans="1:254" ht="13" x14ac:dyDescent="0.3">
      <c r="A13" s="114" t="s">
        <v>29</v>
      </c>
      <c r="B13" s="5" t="s">
        <v>2</v>
      </c>
      <c r="C13" s="2"/>
      <c r="D13" s="110"/>
      <c r="E13" s="110"/>
      <c r="F13" s="5" t="s">
        <v>2</v>
      </c>
      <c r="G13" s="2"/>
      <c r="H13" s="110"/>
      <c r="I13" s="160"/>
      <c r="J13" s="142"/>
    </row>
    <row r="14" spans="1:254" ht="13" x14ac:dyDescent="0.3">
      <c r="A14" s="182" t="s">
        <v>194</v>
      </c>
      <c r="B14" s="183" t="s">
        <v>2</v>
      </c>
      <c r="C14" s="184">
        <v>48</v>
      </c>
      <c r="D14" s="185">
        <v>560</v>
      </c>
      <c r="E14" s="185">
        <f>C14*D14</f>
        <v>26880</v>
      </c>
      <c r="F14" s="183" t="s">
        <v>2</v>
      </c>
      <c r="G14" s="184">
        <v>12</v>
      </c>
      <c r="H14" s="185">
        <v>560</v>
      </c>
      <c r="I14" s="187">
        <f>G14*H14</f>
        <v>6720</v>
      </c>
      <c r="J14" s="142"/>
    </row>
    <row r="15" spans="1:254" ht="13" x14ac:dyDescent="0.3">
      <c r="A15" s="114" t="s">
        <v>127</v>
      </c>
      <c r="B15" s="5" t="s">
        <v>2</v>
      </c>
      <c r="C15" s="2">
        <v>48</v>
      </c>
      <c r="D15" s="110">
        <v>560</v>
      </c>
      <c r="E15" s="110">
        <f t="shared" ref="E15:E22" si="2">C15*D15</f>
        <v>26880</v>
      </c>
      <c r="F15" s="5" t="s">
        <v>2</v>
      </c>
      <c r="G15" s="2">
        <v>12</v>
      </c>
      <c r="H15" s="110">
        <v>560</v>
      </c>
      <c r="I15" s="112">
        <f t="shared" ref="I15:I22" si="3">G15*H15</f>
        <v>6720</v>
      </c>
      <c r="J15" s="142"/>
    </row>
    <row r="16" spans="1:254" ht="13" x14ac:dyDescent="0.3">
      <c r="A16" s="114" t="s">
        <v>128</v>
      </c>
      <c r="B16" s="5" t="s">
        <v>2</v>
      </c>
      <c r="C16" s="2">
        <v>48</v>
      </c>
      <c r="D16" s="110">
        <v>640</v>
      </c>
      <c r="E16" s="110">
        <f t="shared" si="2"/>
        <v>30720</v>
      </c>
      <c r="F16" s="5" t="s">
        <v>2</v>
      </c>
      <c r="G16" s="2">
        <v>12</v>
      </c>
      <c r="H16" s="110">
        <v>640</v>
      </c>
      <c r="I16" s="112">
        <f t="shared" si="3"/>
        <v>7680</v>
      </c>
      <c r="J16" s="142"/>
    </row>
    <row r="17" spans="1:10" ht="13" x14ac:dyDescent="0.3">
      <c r="A17" s="114" t="s">
        <v>129</v>
      </c>
      <c r="B17" s="5" t="s">
        <v>2</v>
      </c>
      <c r="C17" s="2">
        <v>48</v>
      </c>
      <c r="D17" s="110">
        <v>640</v>
      </c>
      <c r="E17" s="110">
        <f t="shared" si="2"/>
        <v>30720</v>
      </c>
      <c r="F17" s="5" t="s">
        <v>2</v>
      </c>
      <c r="G17" s="2">
        <v>12</v>
      </c>
      <c r="H17" s="110">
        <v>640</v>
      </c>
      <c r="I17" s="112">
        <f t="shared" si="3"/>
        <v>7680</v>
      </c>
      <c r="J17" s="142"/>
    </row>
    <row r="18" spans="1:10" ht="25.5" x14ac:dyDescent="0.3">
      <c r="A18" s="99" t="s">
        <v>47</v>
      </c>
      <c r="B18" s="5" t="s">
        <v>2</v>
      </c>
      <c r="C18" s="113">
        <v>0</v>
      </c>
      <c r="D18" s="110">
        <v>0</v>
      </c>
      <c r="E18" s="110">
        <f t="shared" si="2"/>
        <v>0</v>
      </c>
      <c r="F18" s="5" t="s">
        <v>2</v>
      </c>
      <c r="G18" s="2">
        <v>0</v>
      </c>
      <c r="H18" s="110">
        <v>0</v>
      </c>
      <c r="I18" s="160">
        <f t="shared" si="3"/>
        <v>0</v>
      </c>
    </row>
    <row r="19" spans="1:10" ht="15" x14ac:dyDescent="0.3">
      <c r="A19" s="102" t="s">
        <v>30</v>
      </c>
      <c r="B19" s="5"/>
      <c r="C19" s="2">
        <v>0</v>
      </c>
      <c r="D19" s="110">
        <v>0</v>
      </c>
      <c r="E19" s="110">
        <f t="shared" si="2"/>
        <v>0</v>
      </c>
      <c r="F19" s="5"/>
      <c r="G19" s="2">
        <v>0</v>
      </c>
      <c r="H19" s="110">
        <v>0</v>
      </c>
      <c r="I19" s="160">
        <f t="shared" si="3"/>
        <v>0</v>
      </c>
    </row>
    <row r="20" spans="1:10" ht="13" x14ac:dyDescent="0.3">
      <c r="A20" s="99" t="s">
        <v>35</v>
      </c>
      <c r="B20" s="5" t="s">
        <v>3</v>
      </c>
      <c r="C20" s="2">
        <v>0</v>
      </c>
      <c r="D20" s="110">
        <v>0</v>
      </c>
      <c r="E20" s="110">
        <f t="shared" si="2"/>
        <v>0</v>
      </c>
      <c r="F20" s="5" t="s">
        <v>3</v>
      </c>
      <c r="G20" s="2">
        <v>0</v>
      </c>
      <c r="H20" s="110">
        <v>0</v>
      </c>
      <c r="I20" s="160">
        <f t="shared" si="3"/>
        <v>0</v>
      </c>
    </row>
    <row r="21" spans="1:10" ht="13" x14ac:dyDescent="0.3">
      <c r="A21" s="99" t="s">
        <v>36</v>
      </c>
      <c r="B21" s="5" t="s">
        <v>3</v>
      </c>
      <c r="C21" s="2">
        <v>0</v>
      </c>
      <c r="D21" s="110">
        <v>0</v>
      </c>
      <c r="E21" s="110">
        <f t="shared" si="2"/>
        <v>0</v>
      </c>
      <c r="F21" s="5" t="s">
        <v>3</v>
      </c>
      <c r="G21" s="2">
        <v>0</v>
      </c>
      <c r="H21" s="110">
        <v>0</v>
      </c>
      <c r="I21" s="160">
        <f t="shared" si="3"/>
        <v>0</v>
      </c>
    </row>
    <row r="22" spans="1:10" ht="13" x14ac:dyDescent="0.3">
      <c r="A22" s="99" t="s">
        <v>27</v>
      </c>
      <c r="B22" s="5" t="s">
        <v>3</v>
      </c>
      <c r="C22" s="2">
        <v>0</v>
      </c>
      <c r="D22" s="110">
        <v>0</v>
      </c>
      <c r="E22" s="110">
        <f t="shared" si="2"/>
        <v>0</v>
      </c>
      <c r="F22" s="5" t="s">
        <v>3</v>
      </c>
      <c r="G22" s="2">
        <v>0</v>
      </c>
      <c r="H22" s="110">
        <v>0</v>
      </c>
      <c r="I22" s="160">
        <f t="shared" si="3"/>
        <v>0</v>
      </c>
    </row>
    <row r="23" spans="1:10" ht="13" x14ac:dyDescent="0.3">
      <c r="A23" s="30" t="s">
        <v>10</v>
      </c>
      <c r="B23" s="31"/>
      <c r="C23" s="32"/>
      <c r="D23" s="161"/>
      <c r="E23" s="162">
        <f>SUM(E6:E22)</f>
        <v>480684.95999999996</v>
      </c>
      <c r="F23" s="31"/>
      <c r="G23" s="32"/>
      <c r="H23" s="161"/>
      <c r="I23" s="162">
        <f>SUM(I6:I22)</f>
        <v>131852</v>
      </c>
    </row>
    <row r="24" spans="1:10" ht="15" x14ac:dyDescent="0.3">
      <c r="A24" s="44" t="s">
        <v>31</v>
      </c>
      <c r="B24" s="4"/>
      <c r="C24" s="1"/>
      <c r="D24" s="160"/>
      <c r="E24" s="178"/>
      <c r="F24" s="28"/>
      <c r="G24" s="1"/>
      <c r="H24" s="160"/>
      <c r="I24" s="163"/>
    </row>
    <row r="25" spans="1:10" ht="13" x14ac:dyDescent="0.3">
      <c r="A25" s="23" t="s">
        <v>24</v>
      </c>
      <c r="B25" s="13" t="s">
        <v>4</v>
      </c>
      <c r="C25" s="7">
        <v>0</v>
      </c>
      <c r="D25" s="117">
        <v>0</v>
      </c>
      <c r="E25" s="179">
        <f>C25*D25</f>
        <v>0</v>
      </c>
      <c r="F25" s="29" t="s">
        <v>4</v>
      </c>
      <c r="G25" s="7">
        <v>0</v>
      </c>
      <c r="H25" s="117">
        <v>0</v>
      </c>
      <c r="I25" s="163">
        <f>G25*H25</f>
        <v>0</v>
      </c>
    </row>
    <row r="26" spans="1:10" ht="13" x14ac:dyDescent="0.3">
      <c r="A26" s="23" t="s">
        <v>37</v>
      </c>
      <c r="B26" s="13" t="s">
        <v>2</v>
      </c>
      <c r="C26" s="7">
        <v>0</v>
      </c>
      <c r="D26" s="117">
        <v>0</v>
      </c>
      <c r="E26" s="179">
        <f>C26*D26</f>
        <v>0</v>
      </c>
      <c r="F26" s="29" t="s">
        <v>2</v>
      </c>
      <c r="G26" s="7">
        <v>0</v>
      </c>
      <c r="H26" s="117">
        <v>0</v>
      </c>
      <c r="I26" s="163">
        <f>G26*H26</f>
        <v>0</v>
      </c>
    </row>
    <row r="27" spans="1:10" ht="13" x14ac:dyDescent="0.3">
      <c r="A27" s="30" t="s">
        <v>9</v>
      </c>
      <c r="B27" s="31"/>
      <c r="C27" s="32"/>
      <c r="D27" s="164"/>
      <c r="E27" s="162">
        <f>SUM(E25:E26)</f>
        <v>0</v>
      </c>
      <c r="F27" s="31"/>
      <c r="G27" s="32"/>
      <c r="H27" s="164"/>
      <c r="I27" s="162">
        <f>SUM(I25:I26)</f>
        <v>0</v>
      </c>
    </row>
    <row r="28" spans="1:10" ht="15" x14ac:dyDescent="0.3">
      <c r="A28" s="44" t="s">
        <v>32</v>
      </c>
      <c r="B28" s="4"/>
      <c r="C28" s="1"/>
      <c r="D28" s="160"/>
      <c r="E28" s="178"/>
      <c r="F28" s="28"/>
      <c r="G28" s="1"/>
      <c r="H28" s="160"/>
      <c r="I28" s="163"/>
    </row>
    <row r="29" spans="1:10" ht="13" x14ac:dyDescent="0.3">
      <c r="A29" s="23" t="s">
        <v>5</v>
      </c>
      <c r="B29" s="13" t="s">
        <v>6</v>
      </c>
      <c r="C29" s="7">
        <v>0</v>
      </c>
      <c r="D29" s="117">
        <v>0</v>
      </c>
      <c r="E29" s="179">
        <f>C29*D29</f>
        <v>0</v>
      </c>
      <c r="F29" s="29" t="s">
        <v>6</v>
      </c>
      <c r="G29" s="7">
        <v>0</v>
      </c>
      <c r="H29" s="117">
        <v>0</v>
      </c>
      <c r="I29" s="163">
        <f>G29*H29</f>
        <v>0</v>
      </c>
    </row>
    <row r="30" spans="1:10" ht="13" x14ac:dyDescent="0.3">
      <c r="A30" s="23" t="s">
        <v>25</v>
      </c>
      <c r="B30" s="13"/>
      <c r="C30" s="7">
        <v>0</v>
      </c>
      <c r="D30" s="117">
        <v>0</v>
      </c>
      <c r="E30" s="179">
        <f t="shared" ref="E30:E33" si="4">C30*D30</f>
        <v>0</v>
      </c>
      <c r="F30" s="29"/>
      <c r="G30" s="7">
        <v>0</v>
      </c>
      <c r="H30" s="117">
        <v>0</v>
      </c>
      <c r="I30" s="163">
        <f t="shared" ref="I30:I33" si="5">G30*H30</f>
        <v>0</v>
      </c>
    </row>
    <row r="31" spans="1:10" ht="13" x14ac:dyDescent="0.3">
      <c r="A31" s="23" t="s">
        <v>40</v>
      </c>
      <c r="B31" s="13"/>
      <c r="C31" s="7">
        <v>0</v>
      </c>
      <c r="D31" s="117">
        <v>0</v>
      </c>
      <c r="E31" s="179">
        <f t="shared" si="4"/>
        <v>0</v>
      </c>
      <c r="F31" s="29"/>
      <c r="G31" s="115">
        <v>0</v>
      </c>
      <c r="H31" s="117">
        <v>0</v>
      </c>
      <c r="I31" s="163">
        <f t="shared" si="5"/>
        <v>0</v>
      </c>
    </row>
    <row r="32" spans="1:10" ht="13" x14ac:dyDescent="0.3">
      <c r="A32" s="23" t="s">
        <v>38</v>
      </c>
      <c r="B32" s="13"/>
      <c r="C32" s="7">
        <v>0</v>
      </c>
      <c r="D32" s="117">
        <v>0</v>
      </c>
      <c r="E32" s="179">
        <f t="shared" si="4"/>
        <v>0</v>
      </c>
      <c r="F32" s="29"/>
      <c r="G32" s="7">
        <v>0</v>
      </c>
      <c r="H32" s="117">
        <v>0</v>
      </c>
      <c r="I32" s="163">
        <f t="shared" si="5"/>
        <v>0</v>
      </c>
    </row>
    <row r="33" spans="1:12" ht="13" x14ac:dyDescent="0.3">
      <c r="A33" s="23" t="s">
        <v>39</v>
      </c>
      <c r="B33" s="13"/>
      <c r="C33" s="7">
        <v>0</v>
      </c>
      <c r="D33" s="117">
        <v>0</v>
      </c>
      <c r="E33" s="179">
        <f t="shared" si="4"/>
        <v>0</v>
      </c>
      <c r="F33" s="29"/>
      <c r="G33" s="7">
        <v>0</v>
      </c>
      <c r="H33" s="117">
        <v>0</v>
      </c>
      <c r="I33" s="163">
        <f t="shared" si="5"/>
        <v>0</v>
      </c>
    </row>
    <row r="34" spans="1:12" ht="13" x14ac:dyDescent="0.3">
      <c r="A34" s="30" t="s">
        <v>7</v>
      </c>
      <c r="B34" s="31"/>
      <c r="C34" s="32"/>
      <c r="D34" s="164"/>
      <c r="E34" s="162">
        <f>SUM(E29:E33)</f>
        <v>0</v>
      </c>
      <c r="F34" s="31"/>
      <c r="G34" s="32"/>
      <c r="H34" s="164"/>
      <c r="I34" s="162">
        <f>SUM(I29:I33)</f>
        <v>0</v>
      </c>
    </row>
    <row r="35" spans="1:12" ht="15" x14ac:dyDescent="0.3">
      <c r="A35" s="106" t="s">
        <v>120</v>
      </c>
      <c r="B35" s="5"/>
      <c r="C35" s="2"/>
      <c r="D35" s="110"/>
      <c r="E35" s="116"/>
      <c r="F35" s="41"/>
      <c r="G35" s="2"/>
      <c r="H35" s="110"/>
      <c r="I35" s="163"/>
    </row>
    <row r="36" spans="1:12" ht="13" x14ac:dyDescent="0.3">
      <c r="A36" s="19" t="s">
        <v>8</v>
      </c>
      <c r="B36" s="5" t="s">
        <v>2</v>
      </c>
      <c r="C36" s="2">
        <v>48</v>
      </c>
      <c r="D36" s="110">
        <v>1471.42</v>
      </c>
      <c r="E36" s="116">
        <f>C36*D36</f>
        <v>70628.160000000003</v>
      </c>
      <c r="F36" s="41" t="s">
        <v>2</v>
      </c>
      <c r="G36" s="2">
        <v>12</v>
      </c>
      <c r="H36" s="110">
        <v>1471.42</v>
      </c>
      <c r="I36" s="124">
        <f>G36*H36</f>
        <v>17657.04</v>
      </c>
    </row>
    <row r="37" spans="1:12" ht="13" x14ac:dyDescent="0.3">
      <c r="A37" s="19" t="s">
        <v>26</v>
      </c>
      <c r="B37" s="5" t="s">
        <v>2</v>
      </c>
      <c r="C37" s="2">
        <v>48</v>
      </c>
      <c r="D37" s="110">
        <v>550</v>
      </c>
      <c r="E37" s="116">
        <f t="shared" ref="E37:E39" si="6">C37*D37</f>
        <v>26400</v>
      </c>
      <c r="F37" s="41" t="s">
        <v>2</v>
      </c>
      <c r="G37" s="2">
        <v>12</v>
      </c>
      <c r="H37" s="118">
        <v>550</v>
      </c>
      <c r="I37" s="124">
        <f t="shared" ref="I37:I39" si="7">G37*H37</f>
        <v>6600</v>
      </c>
    </row>
    <row r="38" spans="1:12" ht="13" x14ac:dyDescent="0.3">
      <c r="A38" s="23" t="s">
        <v>33</v>
      </c>
      <c r="B38" s="13" t="s">
        <v>2</v>
      </c>
      <c r="C38" s="7">
        <v>48</v>
      </c>
      <c r="D38" s="117">
        <v>200</v>
      </c>
      <c r="E38" s="116">
        <f t="shared" si="6"/>
        <v>9600</v>
      </c>
      <c r="F38" s="29" t="s">
        <v>2</v>
      </c>
      <c r="G38" s="7">
        <v>12</v>
      </c>
      <c r="H38" s="110">
        <v>200</v>
      </c>
      <c r="I38" s="124">
        <f t="shared" si="7"/>
        <v>2400</v>
      </c>
    </row>
    <row r="39" spans="1:12" ht="13" x14ac:dyDescent="0.3">
      <c r="A39" s="19" t="s">
        <v>17</v>
      </c>
      <c r="B39" s="5" t="s">
        <v>2</v>
      </c>
      <c r="C39" s="2">
        <v>48</v>
      </c>
      <c r="D39" s="110">
        <v>120</v>
      </c>
      <c r="E39" s="116">
        <f t="shared" si="6"/>
        <v>5760</v>
      </c>
      <c r="F39" s="41" t="s">
        <v>2</v>
      </c>
      <c r="G39" s="2">
        <v>12</v>
      </c>
      <c r="H39" s="110">
        <v>120</v>
      </c>
      <c r="I39" s="124">
        <f t="shared" si="7"/>
        <v>1440</v>
      </c>
    </row>
    <row r="40" spans="1:12" ht="13" x14ac:dyDescent="0.3">
      <c r="A40" s="102"/>
      <c r="B40" s="103"/>
      <c r="C40" s="104"/>
      <c r="D40" s="165"/>
      <c r="E40" s="116"/>
      <c r="F40" s="103"/>
      <c r="G40" s="104"/>
      <c r="H40" s="165"/>
      <c r="I40" s="163"/>
    </row>
    <row r="41" spans="1:12" ht="13" x14ac:dyDescent="0.3">
      <c r="A41" s="30" t="s">
        <v>118</v>
      </c>
      <c r="B41" s="33"/>
      <c r="C41" s="34"/>
      <c r="D41" s="166"/>
      <c r="E41" s="162">
        <f>SUM(E36:E39)</f>
        <v>112388.16</v>
      </c>
      <c r="F41" s="33"/>
      <c r="G41" s="34"/>
      <c r="H41" s="166"/>
      <c r="I41" s="162">
        <f>SUM(I36:I39)</f>
        <v>28097.040000000001</v>
      </c>
    </row>
    <row r="42" spans="1:12" ht="15" x14ac:dyDescent="0.3">
      <c r="A42" s="44" t="s">
        <v>41</v>
      </c>
      <c r="B42" s="4"/>
      <c r="C42" s="1"/>
      <c r="D42" s="160"/>
      <c r="E42" s="178"/>
      <c r="F42" s="28"/>
      <c r="G42" s="1"/>
      <c r="H42" s="160"/>
      <c r="I42" s="163"/>
    </row>
    <row r="43" spans="1:12" ht="15" x14ac:dyDescent="0.3">
      <c r="A43" s="19" t="s">
        <v>42</v>
      </c>
      <c r="B43" s="5"/>
      <c r="C43" s="2"/>
      <c r="D43" s="110"/>
      <c r="E43" s="116"/>
      <c r="F43" s="41"/>
      <c r="G43" s="2"/>
      <c r="H43" s="110"/>
      <c r="I43" s="163"/>
    </row>
    <row r="44" spans="1:12" ht="15" x14ac:dyDescent="0.3">
      <c r="A44" s="19" t="s">
        <v>43</v>
      </c>
      <c r="B44" s="5"/>
      <c r="C44" s="2"/>
      <c r="D44" s="110"/>
      <c r="E44" s="116"/>
      <c r="F44" s="41"/>
      <c r="G44" s="2"/>
      <c r="H44" s="110"/>
      <c r="I44" s="163"/>
    </row>
    <row r="45" spans="1:12" ht="13" x14ac:dyDescent="0.3">
      <c r="A45" s="23" t="s">
        <v>78</v>
      </c>
      <c r="B45" s="111" t="s">
        <v>130</v>
      </c>
      <c r="C45" s="2">
        <v>4</v>
      </c>
      <c r="D45" s="110">
        <v>1950</v>
      </c>
      <c r="E45" s="116">
        <f>C45*D45</f>
        <v>7800</v>
      </c>
      <c r="F45" s="123" t="s">
        <v>134</v>
      </c>
      <c r="G45" s="2">
        <v>1</v>
      </c>
      <c r="H45" s="110">
        <v>1950</v>
      </c>
      <c r="I45" s="124">
        <f>G45*H45</f>
        <v>1950</v>
      </c>
    </row>
    <row r="46" spans="1:12" ht="13" x14ac:dyDescent="0.3">
      <c r="A46" s="120" t="s">
        <v>18</v>
      </c>
      <c r="B46" s="111" t="s">
        <v>131</v>
      </c>
      <c r="C46" s="2">
        <v>48</v>
      </c>
      <c r="D46" s="110">
        <v>777.1</v>
      </c>
      <c r="E46" s="116">
        <f>C46*D46</f>
        <v>37300.800000000003</v>
      </c>
      <c r="F46" s="123" t="s">
        <v>131</v>
      </c>
      <c r="G46" s="2">
        <v>12</v>
      </c>
      <c r="H46" s="110">
        <v>777.1</v>
      </c>
      <c r="I46" s="124">
        <f t="shared" ref="I46:I50" si="8">G46*H46</f>
        <v>9325.2000000000007</v>
      </c>
    </row>
    <row r="47" spans="1:12" ht="13" x14ac:dyDescent="0.3">
      <c r="A47" s="23" t="s">
        <v>19</v>
      </c>
      <c r="B47" s="111" t="s">
        <v>131</v>
      </c>
      <c r="C47" s="7">
        <v>0</v>
      </c>
      <c r="D47" s="117">
        <v>0</v>
      </c>
      <c r="E47" s="116">
        <f t="shared" ref="E47:E50" si="9">C47*D47</f>
        <v>0</v>
      </c>
      <c r="F47" s="29"/>
      <c r="G47" s="7"/>
      <c r="H47" s="117"/>
      <c r="I47" s="124">
        <f>G47*H47</f>
        <v>0</v>
      </c>
    </row>
    <row r="48" spans="1:12" ht="13" x14ac:dyDescent="0.3">
      <c r="A48" s="23" t="s">
        <v>20</v>
      </c>
      <c r="B48" s="111" t="s">
        <v>131</v>
      </c>
      <c r="C48" s="7">
        <v>48</v>
      </c>
      <c r="D48" s="117">
        <v>80.23</v>
      </c>
      <c r="E48" s="116">
        <f t="shared" si="9"/>
        <v>3851.04</v>
      </c>
      <c r="F48" s="123" t="s">
        <v>131</v>
      </c>
      <c r="G48" s="7">
        <v>12</v>
      </c>
      <c r="H48" s="117">
        <v>80.23</v>
      </c>
      <c r="I48" s="124">
        <f t="shared" si="8"/>
        <v>962.76</v>
      </c>
      <c r="K48" s="149"/>
      <c r="L48" s="150"/>
    </row>
    <row r="49" spans="1:12" ht="25.5" x14ac:dyDescent="0.3">
      <c r="A49" s="23" t="s">
        <v>44</v>
      </c>
      <c r="B49" s="141" t="s">
        <v>133</v>
      </c>
      <c r="C49" s="7">
        <v>6</v>
      </c>
      <c r="D49" s="117">
        <v>1000</v>
      </c>
      <c r="E49" s="116">
        <f t="shared" si="9"/>
        <v>6000</v>
      </c>
      <c r="F49" s="141" t="s">
        <v>133</v>
      </c>
      <c r="G49" s="7">
        <v>3</v>
      </c>
      <c r="H49" s="117">
        <v>1000</v>
      </c>
      <c r="I49" s="124">
        <f t="shared" si="8"/>
        <v>3000</v>
      </c>
      <c r="K49" s="149"/>
      <c r="L49" s="150">
        <f>L48*0.07</f>
        <v>0</v>
      </c>
    </row>
    <row r="50" spans="1:12" ht="15" x14ac:dyDescent="0.3">
      <c r="A50" s="23" t="s">
        <v>45</v>
      </c>
      <c r="B50" s="122" t="s">
        <v>131</v>
      </c>
      <c r="C50" s="24">
        <v>48</v>
      </c>
      <c r="D50" s="119">
        <v>1250</v>
      </c>
      <c r="E50" s="116">
        <f t="shared" si="9"/>
        <v>60000</v>
      </c>
      <c r="F50" s="123" t="s">
        <v>131</v>
      </c>
      <c r="G50" s="24">
        <v>12</v>
      </c>
      <c r="H50" s="119">
        <v>1250</v>
      </c>
      <c r="I50" s="124">
        <f t="shared" si="8"/>
        <v>15000</v>
      </c>
      <c r="K50" s="149"/>
      <c r="L50" s="150">
        <f>L48+L49</f>
        <v>0</v>
      </c>
    </row>
    <row r="51" spans="1:12" ht="13.5" thickBot="1" x14ac:dyDescent="0.35">
      <c r="A51" s="35" t="s">
        <v>21</v>
      </c>
      <c r="B51" s="36"/>
      <c r="C51" s="37"/>
      <c r="D51" s="167"/>
      <c r="E51" s="168">
        <f>SUM(E45:E50)</f>
        <v>114951.84</v>
      </c>
      <c r="F51" s="36"/>
      <c r="G51" s="37"/>
      <c r="H51" s="167"/>
      <c r="I51" s="168">
        <f>SUM(I45:I50)</f>
        <v>30237.96</v>
      </c>
    </row>
    <row r="52" spans="1:12" ht="13" x14ac:dyDescent="0.3">
      <c r="A52" s="44" t="s">
        <v>34</v>
      </c>
      <c r="B52" s="6"/>
      <c r="C52" s="3"/>
      <c r="D52" s="169"/>
      <c r="E52" s="180"/>
      <c r="F52" s="42"/>
      <c r="G52" s="3"/>
      <c r="H52" s="169"/>
      <c r="I52" s="116"/>
    </row>
    <row r="53" spans="1:12" ht="26" x14ac:dyDescent="0.3">
      <c r="A53" s="132" t="s">
        <v>135</v>
      </c>
      <c r="B53" s="121" t="s">
        <v>132</v>
      </c>
      <c r="C53" s="3">
        <v>10</v>
      </c>
      <c r="D53" s="155">
        <v>6875.5</v>
      </c>
      <c r="E53" s="126">
        <f>C53*D53</f>
        <v>68755</v>
      </c>
      <c r="F53" s="129" t="s">
        <v>132</v>
      </c>
      <c r="G53" s="3">
        <v>3</v>
      </c>
      <c r="H53" s="156">
        <f>D53</f>
        <v>6875.5</v>
      </c>
      <c r="I53" s="128">
        <f>G53*H53</f>
        <v>20626.5</v>
      </c>
    </row>
    <row r="54" spans="1:12" ht="13" x14ac:dyDescent="0.3">
      <c r="A54" s="132" t="s">
        <v>136</v>
      </c>
      <c r="B54" s="121" t="s">
        <v>131</v>
      </c>
      <c r="C54" s="3">
        <v>24</v>
      </c>
      <c r="D54" s="125">
        <v>986.39099999999996</v>
      </c>
      <c r="E54" s="126">
        <f t="shared" ref="E54:E57" si="10">C54*D54</f>
        <v>23673.383999999998</v>
      </c>
      <c r="F54" s="129" t="s">
        <v>131</v>
      </c>
      <c r="G54" s="3">
        <v>12</v>
      </c>
      <c r="H54" s="127">
        <v>986.39</v>
      </c>
      <c r="I54" s="128">
        <f t="shared" ref="I54:I57" si="11">G54*H54</f>
        <v>11836.68</v>
      </c>
    </row>
    <row r="55" spans="1:12" ht="13" x14ac:dyDescent="0.3">
      <c r="A55" s="132" t="s">
        <v>137</v>
      </c>
      <c r="B55" s="121" t="s">
        <v>138</v>
      </c>
      <c r="C55" s="3">
        <v>5</v>
      </c>
      <c r="D55" s="125">
        <v>476.19</v>
      </c>
      <c r="E55" s="126">
        <f t="shared" si="10"/>
        <v>2380.9499999999998</v>
      </c>
      <c r="F55" s="129" t="s">
        <v>138</v>
      </c>
      <c r="G55" s="3">
        <v>5</v>
      </c>
      <c r="H55" s="127">
        <v>476.19</v>
      </c>
      <c r="I55" s="128">
        <f t="shared" si="11"/>
        <v>2380.9499999999998</v>
      </c>
    </row>
    <row r="56" spans="1:12" ht="13" x14ac:dyDescent="0.3">
      <c r="A56" s="132" t="s">
        <v>139</v>
      </c>
      <c r="B56" s="121" t="s">
        <v>138</v>
      </c>
      <c r="C56" s="3">
        <v>3</v>
      </c>
      <c r="D56" s="125">
        <v>6600</v>
      </c>
      <c r="E56" s="126">
        <f t="shared" si="10"/>
        <v>19800</v>
      </c>
      <c r="F56" s="129">
        <v>0</v>
      </c>
      <c r="G56" s="3"/>
      <c r="H56" s="127"/>
      <c r="I56" s="128">
        <f t="shared" si="11"/>
        <v>0</v>
      </c>
    </row>
    <row r="57" spans="1:12" ht="25" x14ac:dyDescent="0.3">
      <c r="A57" s="132" t="s">
        <v>140</v>
      </c>
      <c r="B57" s="121" t="s">
        <v>138</v>
      </c>
      <c r="C57" s="3">
        <v>2</v>
      </c>
      <c r="D57" s="125">
        <f>15000-1877.57</f>
        <v>13122.43</v>
      </c>
      <c r="E57" s="126">
        <f t="shared" si="10"/>
        <v>26244.86</v>
      </c>
      <c r="F57" s="129" t="s">
        <v>138</v>
      </c>
      <c r="G57" s="3">
        <v>1</v>
      </c>
      <c r="H57" s="127">
        <f>D57</f>
        <v>13122.43</v>
      </c>
      <c r="I57" s="128">
        <f t="shared" si="11"/>
        <v>13122.43</v>
      </c>
    </row>
    <row r="58" spans="1:12" ht="13.5" thickBot="1" x14ac:dyDescent="0.35">
      <c r="A58" s="22" t="s">
        <v>22</v>
      </c>
      <c r="B58" s="38"/>
      <c r="C58" s="32"/>
      <c r="D58" s="164"/>
      <c r="E58" s="168">
        <f>SUM(E53:E57)</f>
        <v>140854.19399999999</v>
      </c>
      <c r="F58" s="31"/>
      <c r="G58" s="32"/>
      <c r="H58" s="164"/>
      <c r="I58" s="162">
        <f>SUM(I53:I57)</f>
        <v>47966.559999999998</v>
      </c>
    </row>
    <row r="59" spans="1:12" ht="13.5" thickBot="1" x14ac:dyDescent="0.35">
      <c r="A59" s="45" t="s">
        <v>59</v>
      </c>
      <c r="B59" s="16"/>
      <c r="C59" s="17"/>
      <c r="D59" s="170"/>
      <c r="E59" s="171">
        <f>E23+E41+E51+E58</f>
        <v>848879.15399999998</v>
      </c>
      <c r="F59" s="16"/>
      <c r="G59" s="17"/>
      <c r="H59" s="170"/>
      <c r="I59" s="171">
        <f>I23+I41+I51+I58</f>
        <v>238153.56</v>
      </c>
      <c r="K59" s="143"/>
    </row>
    <row r="60" spans="1:12" ht="25.5" thickBot="1" x14ac:dyDescent="0.3">
      <c r="A60" s="96" t="s">
        <v>199</v>
      </c>
      <c r="B60" s="39"/>
      <c r="C60" s="40"/>
      <c r="D60" s="172"/>
      <c r="E60" s="154">
        <f>820000*0.07</f>
        <v>57400.000000000007</v>
      </c>
      <c r="F60" s="43"/>
      <c r="G60" s="40"/>
      <c r="H60" s="172"/>
      <c r="I60" s="154">
        <f>E60/4</f>
        <v>14350.000000000002</v>
      </c>
      <c r="K60" s="148"/>
    </row>
    <row r="61" spans="1:12" ht="26.5" thickBot="1" x14ac:dyDescent="0.35">
      <c r="A61" s="108" t="s">
        <v>109</v>
      </c>
      <c r="B61" s="14"/>
      <c r="C61" s="15"/>
      <c r="D61" s="173"/>
      <c r="E61" s="174">
        <f>E59+E60</f>
        <v>906279.15399999998</v>
      </c>
      <c r="F61" s="14"/>
      <c r="G61" s="15"/>
      <c r="H61" s="173"/>
      <c r="I61" s="174">
        <f>I59+I60</f>
        <v>252503.56</v>
      </c>
      <c r="L61" s="143"/>
    </row>
    <row r="62" spans="1:12" ht="25.5" thickBot="1" x14ac:dyDescent="0.3">
      <c r="A62" s="96" t="s">
        <v>111</v>
      </c>
      <c r="B62" s="39"/>
      <c r="C62" s="40"/>
      <c r="D62" s="172"/>
      <c r="E62" s="172"/>
      <c r="F62" s="43"/>
      <c r="G62" s="40"/>
      <c r="H62" s="172"/>
      <c r="I62" s="175"/>
    </row>
    <row r="63" spans="1:12" ht="15.5" thickBot="1" x14ac:dyDescent="0.35">
      <c r="A63" s="107" t="s">
        <v>110</v>
      </c>
      <c r="B63" s="13" t="s">
        <v>94</v>
      </c>
      <c r="C63" s="2"/>
      <c r="D63" s="110"/>
      <c r="E63" s="110"/>
      <c r="F63" s="13" t="s">
        <v>94</v>
      </c>
      <c r="G63" s="40"/>
      <c r="H63" s="172"/>
      <c r="I63" s="175"/>
    </row>
    <row r="64" spans="1:12" ht="13.5" thickBot="1" x14ac:dyDescent="0.35">
      <c r="A64" s="45" t="s">
        <v>82</v>
      </c>
      <c r="B64" s="14"/>
      <c r="C64" s="15"/>
      <c r="D64" s="173"/>
      <c r="E64" s="181">
        <f>E61+E62</f>
        <v>906279.15399999998</v>
      </c>
      <c r="F64" s="15"/>
      <c r="G64" s="15"/>
      <c r="H64" s="173"/>
      <c r="I64" s="174">
        <f>I61</f>
        <v>252503.56</v>
      </c>
    </row>
    <row r="65" spans="1:9" ht="29.5" thickBot="1" x14ac:dyDescent="0.3">
      <c r="A65" s="57" t="s">
        <v>70</v>
      </c>
      <c r="B65" s="52"/>
      <c r="C65" s="53"/>
      <c r="D65" s="176"/>
      <c r="E65" s="176"/>
      <c r="F65" s="55"/>
      <c r="G65" s="53"/>
      <c r="H65" s="176"/>
      <c r="I65" s="177"/>
    </row>
    <row r="66" spans="1:9" ht="15.5" thickBot="1" x14ac:dyDescent="0.35">
      <c r="A66" s="45" t="s">
        <v>58</v>
      </c>
      <c r="B66" s="14"/>
      <c r="C66" s="15"/>
      <c r="D66" s="158"/>
      <c r="E66" s="159">
        <f>E64</f>
        <v>906279.15399999998</v>
      </c>
      <c r="F66" s="15"/>
      <c r="G66" s="15"/>
      <c r="H66" s="173"/>
      <c r="I66" s="174">
        <f>I61</f>
        <v>252503.56</v>
      </c>
    </row>
    <row r="68" spans="1:9" x14ac:dyDescent="0.25">
      <c r="A68" s="326" t="s">
        <v>89</v>
      </c>
      <c r="B68" s="326"/>
      <c r="C68" s="326"/>
      <c r="D68" s="326"/>
      <c r="E68" s="326"/>
      <c r="F68" s="326"/>
      <c r="G68" s="326"/>
      <c r="H68" s="326"/>
      <c r="I68" s="326"/>
    </row>
    <row r="69" spans="1:9" x14ac:dyDescent="0.25">
      <c r="A69" s="324" t="s">
        <v>71</v>
      </c>
      <c r="B69" s="324"/>
      <c r="C69" s="324"/>
      <c r="D69" s="324"/>
      <c r="E69" s="324"/>
      <c r="F69" s="324"/>
      <c r="G69" s="324"/>
      <c r="H69" s="324"/>
      <c r="I69" s="324"/>
    </row>
    <row r="70" spans="1:9" x14ac:dyDescent="0.25">
      <c r="A70" s="324" t="s">
        <v>93</v>
      </c>
      <c r="B70" s="324"/>
      <c r="C70" s="324"/>
      <c r="D70" s="324"/>
      <c r="E70" s="324"/>
      <c r="F70" s="324"/>
      <c r="G70" s="324"/>
      <c r="H70" s="324"/>
      <c r="I70" s="324"/>
    </row>
    <row r="71" spans="1:9" x14ac:dyDescent="0.25">
      <c r="A71" s="324" t="s">
        <v>92</v>
      </c>
      <c r="B71" s="324"/>
      <c r="C71" s="324"/>
      <c r="D71" s="324"/>
      <c r="E71" s="324"/>
      <c r="F71" s="324"/>
      <c r="G71" s="324"/>
      <c r="H71" s="324"/>
      <c r="I71" s="324"/>
    </row>
    <row r="72" spans="1:9" x14ac:dyDescent="0.25">
      <c r="A72" s="323" t="s">
        <v>115</v>
      </c>
      <c r="B72" s="323"/>
      <c r="C72" s="323"/>
      <c r="D72" s="323"/>
      <c r="E72" s="323"/>
      <c r="F72" s="323"/>
      <c r="G72" s="323"/>
      <c r="H72" s="323"/>
      <c r="I72" s="323"/>
    </row>
    <row r="73" spans="1:9" x14ac:dyDescent="0.25">
      <c r="A73" s="324" t="s">
        <v>63</v>
      </c>
      <c r="B73" s="324"/>
      <c r="C73" s="324"/>
      <c r="D73" s="324"/>
      <c r="E73" s="324"/>
      <c r="F73" s="324"/>
      <c r="G73" s="324"/>
      <c r="H73" s="324"/>
      <c r="I73" s="324"/>
    </row>
    <row r="74" spans="1:9" x14ac:dyDescent="0.25">
      <c r="A74" s="324" t="s">
        <v>72</v>
      </c>
      <c r="B74" s="324"/>
      <c r="C74" s="324"/>
      <c r="D74" s="324"/>
      <c r="E74" s="324"/>
      <c r="F74" s="324"/>
      <c r="G74" s="324"/>
      <c r="H74" s="324"/>
      <c r="I74" s="324"/>
    </row>
    <row r="75" spans="1:9" x14ac:dyDescent="0.25">
      <c r="A75" s="324" t="s">
        <v>73</v>
      </c>
      <c r="B75" s="324"/>
      <c r="C75" s="324"/>
      <c r="D75" s="324"/>
      <c r="E75" s="324"/>
      <c r="F75" s="324"/>
      <c r="G75" s="324"/>
      <c r="H75" s="324"/>
      <c r="I75" s="324"/>
    </row>
    <row r="76" spans="1:9" x14ac:dyDescent="0.25">
      <c r="A76" s="325" t="s">
        <v>64</v>
      </c>
      <c r="B76" s="325"/>
      <c r="C76" s="325"/>
      <c r="D76" s="325"/>
      <c r="E76" s="325"/>
      <c r="F76" s="325"/>
      <c r="G76" s="325"/>
      <c r="H76" s="325"/>
      <c r="I76" s="325"/>
    </row>
    <row r="77" spans="1:9" x14ac:dyDescent="0.25">
      <c r="A77" s="325" t="s">
        <v>65</v>
      </c>
      <c r="B77" s="325"/>
      <c r="C77" s="325"/>
      <c r="D77" s="325"/>
      <c r="E77" s="325"/>
      <c r="F77" s="325"/>
      <c r="G77" s="325"/>
      <c r="H77" s="325"/>
      <c r="I77" s="325"/>
    </row>
    <row r="78" spans="1:9" x14ac:dyDescent="0.25">
      <c r="A78" s="323" t="s">
        <v>91</v>
      </c>
      <c r="B78" s="323"/>
      <c r="C78" s="323"/>
      <c r="D78" s="323"/>
      <c r="E78" s="323"/>
      <c r="F78" s="323"/>
      <c r="G78" s="323"/>
      <c r="H78" s="323"/>
      <c r="I78" s="323"/>
    </row>
    <row r="79" spans="1:9" x14ac:dyDescent="0.25">
      <c r="A79" s="323" t="s">
        <v>117</v>
      </c>
      <c r="B79" s="323"/>
      <c r="C79" s="323"/>
      <c r="D79" s="323"/>
      <c r="E79" s="323"/>
      <c r="F79" s="323"/>
      <c r="G79" s="323"/>
      <c r="H79" s="323"/>
      <c r="I79" s="323"/>
    </row>
    <row r="80" spans="1:9" x14ac:dyDescent="0.25">
      <c r="A80" s="323" t="s">
        <v>116</v>
      </c>
      <c r="B80" s="323"/>
      <c r="C80" s="323"/>
      <c r="D80" s="323"/>
      <c r="E80" s="323"/>
      <c r="F80" s="323"/>
      <c r="G80" s="323"/>
      <c r="H80" s="323"/>
      <c r="I80" s="323"/>
    </row>
    <row r="81" spans="1:18" x14ac:dyDescent="0.25">
      <c r="A81" s="323" t="s">
        <v>123</v>
      </c>
      <c r="B81" s="323"/>
      <c r="C81" s="323"/>
      <c r="D81" s="323"/>
      <c r="E81" s="323"/>
      <c r="F81" s="323"/>
      <c r="G81" s="323"/>
      <c r="H81" s="323"/>
      <c r="I81" s="323"/>
    </row>
    <row r="82" spans="1:18" x14ac:dyDescent="0.25">
      <c r="A82" s="326" t="s">
        <v>113</v>
      </c>
      <c r="B82" s="326"/>
      <c r="C82" s="326"/>
      <c r="D82" s="326"/>
      <c r="E82" s="326"/>
      <c r="F82" s="326"/>
      <c r="G82" s="326"/>
      <c r="H82" s="326"/>
      <c r="I82" s="326"/>
    </row>
    <row r="83" spans="1:18" ht="13" x14ac:dyDescent="0.3">
      <c r="A83" s="322" t="s">
        <v>114</v>
      </c>
      <c r="B83" s="322"/>
      <c r="C83" s="322"/>
      <c r="D83" s="322"/>
      <c r="E83" s="322"/>
      <c r="F83" s="322"/>
      <c r="G83" s="322"/>
      <c r="H83" s="322"/>
      <c r="I83" s="322"/>
    </row>
    <row r="93" spans="1:18" x14ac:dyDescent="0.25">
      <c r="B93" s="153"/>
      <c r="C93" s="153"/>
      <c r="D93" s="153"/>
      <c r="E93" s="153"/>
      <c r="F93" s="153"/>
      <c r="G93" s="153"/>
      <c r="H93" s="153"/>
      <c r="I93" s="153"/>
      <c r="J93" s="153"/>
      <c r="K93" s="153"/>
      <c r="L93" s="153"/>
      <c r="M93" s="153"/>
      <c r="N93" s="153"/>
      <c r="O93" s="153"/>
      <c r="P93" s="153"/>
      <c r="Q93" s="153"/>
      <c r="R93" s="153"/>
    </row>
    <row r="94" spans="1:18" x14ac:dyDescent="0.25">
      <c r="B94" s="153"/>
      <c r="C94" s="153"/>
      <c r="D94" s="153"/>
      <c r="E94" s="153"/>
      <c r="F94" s="153"/>
      <c r="G94" s="153"/>
      <c r="H94" s="153"/>
      <c r="I94" s="153"/>
      <c r="J94" s="153"/>
      <c r="K94" s="153"/>
      <c r="L94" s="153"/>
      <c r="M94" s="153"/>
      <c r="N94" s="153"/>
      <c r="O94" s="153"/>
      <c r="P94" s="153"/>
      <c r="Q94" s="153"/>
      <c r="R94" s="153"/>
    </row>
    <row r="95" spans="1:18" x14ac:dyDescent="0.25">
      <c r="B95" s="153"/>
      <c r="C95" s="153"/>
      <c r="D95" s="153"/>
      <c r="E95" s="153"/>
      <c r="F95" s="153"/>
      <c r="G95" s="153"/>
      <c r="H95" s="153"/>
      <c r="I95" s="153"/>
      <c r="J95" s="153"/>
      <c r="K95" s="153"/>
      <c r="L95" s="153"/>
      <c r="M95" s="153"/>
      <c r="N95" s="153"/>
      <c r="O95" s="153"/>
      <c r="P95" s="153"/>
      <c r="Q95" s="153"/>
      <c r="R95" s="153"/>
    </row>
    <row r="96" spans="1:18" x14ac:dyDescent="0.25">
      <c r="B96" s="153"/>
      <c r="C96" s="153"/>
      <c r="D96" s="153"/>
      <c r="E96" s="153"/>
      <c r="F96" s="153"/>
      <c r="G96" s="153"/>
      <c r="H96" s="153"/>
      <c r="I96" s="153"/>
      <c r="J96" s="153"/>
      <c r="K96" s="153"/>
      <c r="L96" s="153"/>
      <c r="M96" s="153"/>
      <c r="N96" s="153"/>
      <c r="O96" s="153"/>
      <c r="P96" s="153"/>
      <c r="Q96" s="153"/>
      <c r="R96" s="153"/>
    </row>
    <row r="97" spans="2:18" x14ac:dyDescent="0.25">
      <c r="B97" s="153"/>
      <c r="C97" s="153"/>
      <c r="D97" s="153"/>
      <c r="E97" s="153"/>
      <c r="F97" s="153"/>
      <c r="G97" s="153"/>
      <c r="H97" s="153"/>
      <c r="I97" s="153"/>
      <c r="J97" s="153"/>
      <c r="K97" s="153"/>
      <c r="L97" s="153"/>
      <c r="M97" s="153"/>
      <c r="N97" s="153"/>
      <c r="O97" s="153"/>
      <c r="P97" s="153"/>
      <c r="Q97" s="153"/>
      <c r="R97" s="153"/>
    </row>
    <row r="98" spans="2:18" x14ac:dyDescent="0.25">
      <c r="B98" s="153"/>
      <c r="C98" s="153"/>
      <c r="D98" s="153"/>
      <c r="E98" s="153"/>
      <c r="F98" s="153"/>
      <c r="G98" s="153"/>
      <c r="H98" s="153"/>
      <c r="I98" s="153"/>
      <c r="J98" s="153"/>
      <c r="K98" s="153"/>
      <c r="L98" s="153"/>
      <c r="M98" s="153"/>
      <c r="N98" s="153"/>
      <c r="O98" s="153"/>
      <c r="P98" s="153"/>
      <c r="Q98" s="153"/>
      <c r="R98" s="153"/>
    </row>
    <row r="99" spans="2:18" x14ac:dyDescent="0.25">
      <c r="B99" s="153"/>
      <c r="C99" s="153"/>
      <c r="D99" s="153"/>
      <c r="E99" s="153"/>
      <c r="F99" s="153"/>
      <c r="G99" s="153"/>
      <c r="H99" s="153"/>
      <c r="I99" s="153"/>
      <c r="J99" s="153"/>
      <c r="K99" s="153"/>
      <c r="L99" s="153"/>
      <c r="M99" s="153"/>
      <c r="N99" s="153"/>
      <c r="O99" s="153"/>
      <c r="P99" s="153"/>
      <c r="Q99" s="153"/>
      <c r="R99" s="153"/>
    </row>
    <row r="100" spans="2:18" x14ac:dyDescent="0.25">
      <c r="B100" s="153"/>
      <c r="C100" s="153"/>
      <c r="D100" s="153"/>
      <c r="E100" s="153"/>
      <c r="F100" s="153"/>
      <c r="G100" s="153"/>
      <c r="H100" s="153"/>
      <c r="I100" s="153"/>
      <c r="J100" s="153"/>
      <c r="K100" s="153"/>
      <c r="L100" s="153"/>
      <c r="M100" s="153"/>
      <c r="N100" s="153"/>
      <c r="O100" s="153"/>
      <c r="P100" s="153"/>
      <c r="Q100" s="153"/>
      <c r="R100" s="153"/>
    </row>
    <row r="101" spans="2:18" x14ac:dyDescent="0.25">
      <c r="B101" s="153"/>
      <c r="C101" s="153"/>
      <c r="D101" s="153"/>
      <c r="E101" s="153"/>
      <c r="F101" s="153"/>
      <c r="G101" s="153"/>
      <c r="H101" s="153"/>
      <c r="I101" s="153"/>
      <c r="J101" s="153"/>
      <c r="K101" s="153"/>
      <c r="L101" s="153"/>
      <c r="M101" s="153"/>
      <c r="N101" s="153"/>
      <c r="O101" s="153"/>
      <c r="P101" s="153"/>
      <c r="Q101" s="153"/>
      <c r="R101" s="153"/>
    </row>
    <row r="102" spans="2:18" x14ac:dyDescent="0.25">
      <c r="B102" s="153"/>
      <c r="C102" s="153"/>
      <c r="D102" s="153"/>
      <c r="E102" s="153"/>
      <c r="F102" s="153"/>
      <c r="G102" s="153"/>
      <c r="H102" s="153"/>
      <c r="I102" s="153"/>
      <c r="J102" s="153"/>
      <c r="K102" s="153"/>
      <c r="L102" s="153"/>
      <c r="M102" s="153"/>
      <c r="N102" s="153"/>
      <c r="O102" s="153"/>
      <c r="P102" s="153"/>
      <c r="Q102" s="153"/>
      <c r="R102" s="153"/>
    </row>
    <row r="103" spans="2:18" x14ac:dyDescent="0.25">
      <c r="B103" s="153"/>
      <c r="C103" s="153"/>
      <c r="D103" s="153"/>
      <c r="E103" s="153"/>
      <c r="F103" s="153"/>
      <c r="G103" s="153"/>
      <c r="H103" s="153"/>
      <c r="I103" s="153"/>
      <c r="J103" s="153"/>
      <c r="K103" s="153"/>
      <c r="L103" s="153"/>
      <c r="M103" s="153"/>
      <c r="N103" s="153"/>
      <c r="O103" s="153"/>
      <c r="P103" s="153"/>
      <c r="Q103" s="153"/>
      <c r="R103" s="153"/>
    </row>
    <row r="104" spans="2:18" x14ac:dyDescent="0.25">
      <c r="B104" s="153"/>
      <c r="C104" s="153"/>
      <c r="D104" s="153"/>
      <c r="E104" s="153"/>
      <c r="F104" s="153"/>
      <c r="G104" s="153"/>
      <c r="H104" s="153"/>
      <c r="I104" s="153"/>
      <c r="J104" s="153"/>
      <c r="K104" s="153"/>
      <c r="L104" s="153"/>
      <c r="M104" s="153"/>
      <c r="N104" s="153"/>
      <c r="O104" s="153"/>
      <c r="P104" s="153"/>
      <c r="Q104" s="153"/>
      <c r="R104" s="153"/>
    </row>
    <row r="105" spans="2:18" x14ac:dyDescent="0.25">
      <c r="B105" s="153"/>
      <c r="C105" s="153"/>
      <c r="D105" s="153"/>
      <c r="E105" s="153"/>
      <c r="F105" s="153"/>
      <c r="G105" s="153"/>
      <c r="H105" s="153"/>
      <c r="I105" s="153"/>
      <c r="J105" s="153"/>
      <c r="K105" s="153"/>
      <c r="L105" s="153"/>
      <c r="M105" s="153"/>
      <c r="N105" s="153"/>
      <c r="O105" s="153"/>
      <c r="P105" s="153"/>
      <c r="Q105" s="153"/>
      <c r="R105" s="153"/>
    </row>
    <row r="106" spans="2:18" x14ac:dyDescent="0.25">
      <c r="B106" s="153"/>
      <c r="C106" s="153"/>
      <c r="D106" s="153"/>
      <c r="E106" s="153"/>
      <c r="F106" s="153"/>
      <c r="G106" s="153"/>
      <c r="H106" s="153"/>
      <c r="I106" s="153"/>
      <c r="J106" s="153"/>
      <c r="K106" s="153"/>
      <c r="L106" s="153"/>
      <c r="M106" s="153"/>
      <c r="N106" s="153"/>
      <c r="O106" s="153"/>
      <c r="P106" s="153"/>
      <c r="Q106" s="153"/>
      <c r="R106" s="153"/>
    </row>
    <row r="107" spans="2:18" x14ac:dyDescent="0.25">
      <c r="B107" s="153"/>
      <c r="C107" s="153"/>
      <c r="D107" s="153"/>
      <c r="E107" s="153"/>
      <c r="F107" s="153"/>
      <c r="G107" s="153"/>
      <c r="H107" s="153"/>
      <c r="I107" s="153"/>
      <c r="J107" s="153"/>
      <c r="K107" s="153"/>
      <c r="L107" s="153"/>
      <c r="M107" s="153"/>
      <c r="N107" s="153"/>
      <c r="O107" s="153"/>
      <c r="P107" s="153"/>
      <c r="Q107" s="153"/>
      <c r="R107" s="153"/>
    </row>
    <row r="108" spans="2:18" x14ac:dyDescent="0.25">
      <c r="B108" s="153"/>
      <c r="C108" s="153"/>
      <c r="D108" s="153"/>
      <c r="E108" s="153"/>
      <c r="F108" s="153"/>
      <c r="G108" s="153"/>
      <c r="H108" s="153"/>
      <c r="I108" s="153"/>
      <c r="J108" s="153"/>
      <c r="K108" s="153"/>
      <c r="L108" s="153"/>
      <c r="M108" s="153"/>
      <c r="N108" s="153"/>
      <c r="O108" s="153"/>
      <c r="P108" s="153"/>
      <c r="Q108" s="153"/>
      <c r="R108" s="153"/>
    </row>
    <row r="109" spans="2:18" x14ac:dyDescent="0.25">
      <c r="B109" s="153"/>
      <c r="C109" s="153"/>
      <c r="D109" s="153"/>
      <c r="E109" s="153"/>
      <c r="F109" s="153"/>
      <c r="G109" s="153"/>
      <c r="H109" s="153"/>
      <c r="I109" s="153"/>
      <c r="J109" s="153"/>
      <c r="K109" s="153"/>
      <c r="L109" s="153"/>
      <c r="M109" s="153"/>
      <c r="N109" s="153"/>
      <c r="O109" s="153"/>
      <c r="P109" s="153"/>
      <c r="Q109" s="153"/>
      <c r="R109" s="153"/>
    </row>
    <row r="110" spans="2:18" x14ac:dyDescent="0.25">
      <c r="B110" s="153"/>
      <c r="C110" s="153"/>
      <c r="D110" s="153"/>
      <c r="E110" s="153"/>
      <c r="F110" s="153"/>
      <c r="G110" s="153"/>
      <c r="H110" s="153"/>
      <c r="I110" s="153"/>
      <c r="J110" s="153"/>
      <c r="K110" s="153"/>
      <c r="L110" s="153"/>
      <c r="M110" s="153"/>
      <c r="N110" s="153"/>
      <c r="O110" s="153"/>
      <c r="P110" s="153"/>
      <c r="Q110" s="153"/>
      <c r="R110" s="153"/>
    </row>
    <row r="111" spans="2:18" x14ac:dyDescent="0.25">
      <c r="B111" s="153"/>
      <c r="C111" s="153"/>
      <c r="D111" s="153"/>
      <c r="E111" s="153"/>
      <c r="F111" s="153"/>
      <c r="G111" s="153"/>
      <c r="H111" s="153"/>
      <c r="I111" s="153"/>
      <c r="J111" s="153"/>
      <c r="K111" s="153"/>
      <c r="L111" s="153"/>
      <c r="M111" s="153"/>
      <c r="N111" s="153"/>
      <c r="O111" s="153"/>
      <c r="P111" s="153"/>
      <c r="Q111" s="153"/>
      <c r="R111" s="153"/>
    </row>
    <row r="112" spans="2:18" x14ac:dyDescent="0.25">
      <c r="B112" s="153"/>
      <c r="C112" s="153"/>
      <c r="D112" s="153"/>
      <c r="E112" s="153"/>
      <c r="F112" s="153"/>
      <c r="G112" s="153"/>
      <c r="H112" s="153"/>
      <c r="I112" s="153"/>
      <c r="J112" s="153"/>
      <c r="K112" s="153"/>
      <c r="L112" s="153"/>
      <c r="M112" s="153"/>
      <c r="N112" s="153"/>
      <c r="O112" s="153"/>
      <c r="P112" s="153"/>
      <c r="Q112" s="153"/>
      <c r="R112" s="153"/>
    </row>
    <row r="113" spans="2:18" x14ac:dyDescent="0.25">
      <c r="B113" s="153"/>
      <c r="C113" s="153"/>
      <c r="D113" s="153"/>
      <c r="E113" s="153"/>
      <c r="F113" s="153"/>
      <c r="G113" s="153"/>
      <c r="H113" s="153"/>
      <c r="I113" s="153"/>
      <c r="J113" s="153"/>
      <c r="K113" s="153"/>
      <c r="L113" s="153"/>
      <c r="M113" s="153"/>
      <c r="N113" s="153"/>
      <c r="O113" s="153"/>
      <c r="P113" s="153"/>
      <c r="Q113" s="153"/>
      <c r="R113" s="153"/>
    </row>
    <row r="114" spans="2:18" x14ac:dyDescent="0.25">
      <c r="B114" s="153"/>
      <c r="C114" s="153"/>
      <c r="D114" s="153"/>
      <c r="E114" s="153"/>
      <c r="F114" s="153"/>
      <c r="G114" s="153"/>
      <c r="H114" s="153"/>
      <c r="I114" s="153"/>
      <c r="J114" s="153"/>
      <c r="K114" s="153"/>
      <c r="L114" s="153"/>
      <c r="M114" s="153"/>
      <c r="N114" s="153"/>
      <c r="O114" s="153"/>
      <c r="P114" s="153"/>
      <c r="Q114" s="153"/>
      <c r="R114" s="153"/>
    </row>
    <row r="115" spans="2:18" x14ac:dyDescent="0.25">
      <c r="B115" s="153"/>
      <c r="C115" s="153"/>
      <c r="D115" s="153"/>
      <c r="E115" s="153"/>
      <c r="F115" s="153"/>
      <c r="G115" s="153"/>
      <c r="H115" s="153"/>
      <c r="I115" s="153"/>
      <c r="J115" s="153"/>
      <c r="K115" s="153"/>
      <c r="L115" s="153"/>
      <c r="M115" s="153"/>
      <c r="N115" s="153"/>
      <c r="O115" s="153"/>
      <c r="P115" s="153"/>
      <c r="Q115" s="153"/>
      <c r="R115" s="153"/>
    </row>
    <row r="116" spans="2:18" x14ac:dyDescent="0.25">
      <c r="B116" s="153"/>
      <c r="C116" s="153"/>
      <c r="D116" s="153"/>
      <c r="E116" s="153"/>
      <c r="F116" s="153"/>
      <c r="G116" s="153"/>
      <c r="H116" s="153"/>
      <c r="I116" s="153"/>
      <c r="J116" s="153"/>
      <c r="K116" s="153"/>
      <c r="L116" s="153"/>
      <c r="M116" s="153"/>
      <c r="N116" s="153"/>
      <c r="O116" s="153"/>
      <c r="P116" s="153"/>
      <c r="Q116" s="153"/>
      <c r="R116" s="153"/>
    </row>
    <row r="117" spans="2:18" x14ac:dyDescent="0.25">
      <c r="B117" s="153"/>
      <c r="C117" s="153"/>
      <c r="D117" s="153"/>
      <c r="E117" s="153"/>
      <c r="F117" s="153"/>
      <c r="G117" s="153"/>
      <c r="H117" s="153"/>
      <c r="I117" s="153"/>
      <c r="J117" s="153"/>
      <c r="K117" s="153"/>
      <c r="L117" s="153"/>
      <c r="M117" s="153"/>
      <c r="N117" s="153"/>
      <c r="O117" s="153"/>
      <c r="P117" s="153"/>
      <c r="Q117" s="153"/>
      <c r="R117" s="153"/>
    </row>
    <row r="118" spans="2:18" x14ac:dyDescent="0.25">
      <c r="B118" s="153"/>
      <c r="C118" s="153"/>
      <c r="D118" s="153"/>
      <c r="E118" s="153"/>
      <c r="F118" s="153"/>
      <c r="G118" s="153"/>
      <c r="H118" s="153"/>
      <c r="I118" s="153"/>
      <c r="J118" s="153"/>
      <c r="K118" s="153"/>
      <c r="L118" s="153"/>
      <c r="M118" s="153"/>
      <c r="N118" s="153"/>
      <c r="O118" s="153"/>
      <c r="P118" s="153"/>
      <c r="Q118" s="153"/>
      <c r="R118" s="153"/>
    </row>
    <row r="119" spans="2:18" x14ac:dyDescent="0.25">
      <c r="B119" s="153"/>
      <c r="C119" s="153"/>
      <c r="D119" s="153"/>
      <c r="E119" s="153"/>
      <c r="F119" s="153"/>
      <c r="G119" s="153"/>
      <c r="H119" s="153"/>
      <c r="I119" s="153"/>
      <c r="J119" s="153"/>
      <c r="K119" s="153"/>
      <c r="L119" s="153"/>
      <c r="M119" s="153"/>
      <c r="N119" s="153"/>
      <c r="O119" s="153"/>
      <c r="P119" s="153"/>
      <c r="Q119" s="153"/>
      <c r="R119" s="153"/>
    </row>
    <row r="120" spans="2:18" x14ac:dyDescent="0.25">
      <c r="B120" s="153"/>
      <c r="C120" s="153"/>
      <c r="D120" s="153"/>
      <c r="E120" s="153"/>
      <c r="F120" s="153"/>
      <c r="G120" s="153"/>
      <c r="H120" s="153"/>
      <c r="I120" s="153"/>
      <c r="J120" s="153"/>
      <c r="K120" s="153"/>
      <c r="L120" s="153"/>
      <c r="M120" s="153"/>
      <c r="N120" s="153"/>
      <c r="O120" s="153"/>
      <c r="P120" s="153"/>
      <c r="Q120" s="153"/>
      <c r="R120" s="153"/>
    </row>
    <row r="121" spans="2:18" x14ac:dyDescent="0.25">
      <c r="B121" s="153"/>
      <c r="C121" s="153"/>
      <c r="D121" s="153"/>
      <c r="E121" s="153"/>
      <c r="F121" s="153"/>
      <c r="G121" s="153"/>
      <c r="H121" s="153"/>
      <c r="I121" s="153"/>
      <c r="J121" s="153"/>
      <c r="K121" s="153"/>
      <c r="L121" s="153"/>
      <c r="M121" s="153"/>
      <c r="N121" s="153"/>
      <c r="O121" s="153"/>
      <c r="P121" s="153"/>
      <c r="Q121" s="153"/>
      <c r="R121" s="153"/>
    </row>
    <row r="122" spans="2:18" x14ac:dyDescent="0.25">
      <c r="B122" s="153"/>
      <c r="C122" s="153"/>
      <c r="D122" s="153"/>
      <c r="E122" s="153"/>
      <c r="F122" s="153"/>
      <c r="G122" s="153"/>
      <c r="H122" s="153"/>
      <c r="I122" s="153"/>
      <c r="J122" s="153"/>
      <c r="K122" s="153"/>
      <c r="L122" s="153"/>
      <c r="M122" s="153"/>
      <c r="N122" s="153"/>
      <c r="O122" s="153"/>
      <c r="P122" s="153"/>
      <c r="Q122" s="153"/>
      <c r="R122" s="153"/>
    </row>
    <row r="123" spans="2:18" x14ac:dyDescent="0.25">
      <c r="B123" s="153"/>
      <c r="C123" s="153"/>
      <c r="D123" s="153"/>
      <c r="E123" s="153"/>
      <c r="F123" s="153"/>
      <c r="G123" s="153"/>
      <c r="H123" s="153"/>
      <c r="I123" s="153"/>
      <c r="J123" s="153"/>
      <c r="K123" s="153"/>
      <c r="L123" s="153"/>
      <c r="M123" s="153"/>
      <c r="N123" s="153"/>
      <c r="O123" s="153"/>
      <c r="P123" s="153"/>
      <c r="Q123" s="153"/>
      <c r="R123" s="153"/>
    </row>
    <row r="124" spans="2:18" x14ac:dyDescent="0.25">
      <c r="B124" s="153"/>
      <c r="C124" s="153"/>
      <c r="D124" s="153"/>
      <c r="E124" s="153"/>
      <c r="F124" s="153"/>
      <c r="G124" s="153"/>
      <c r="H124" s="153"/>
      <c r="I124" s="153"/>
      <c r="J124" s="153"/>
      <c r="K124" s="153"/>
      <c r="L124" s="153"/>
      <c r="M124" s="153"/>
      <c r="N124" s="153"/>
      <c r="O124" s="153"/>
      <c r="P124" s="153"/>
      <c r="Q124" s="153"/>
      <c r="R124" s="153"/>
    </row>
    <row r="125" spans="2:18" x14ac:dyDescent="0.25">
      <c r="B125" s="153"/>
      <c r="C125" s="153"/>
      <c r="D125" s="153"/>
      <c r="E125" s="153"/>
      <c r="F125" s="153"/>
      <c r="G125" s="153"/>
      <c r="H125" s="153"/>
      <c r="I125" s="153"/>
      <c r="J125" s="153"/>
      <c r="K125" s="153"/>
      <c r="L125" s="153"/>
      <c r="M125" s="153"/>
      <c r="N125" s="153"/>
      <c r="O125" s="153"/>
      <c r="P125" s="153"/>
      <c r="Q125" s="153"/>
      <c r="R125" s="153"/>
    </row>
    <row r="126" spans="2:18" x14ac:dyDescent="0.25">
      <c r="B126" s="153"/>
      <c r="C126" s="153"/>
      <c r="D126" s="153"/>
      <c r="E126" s="153"/>
      <c r="F126" s="153"/>
      <c r="G126" s="153"/>
      <c r="H126" s="153"/>
      <c r="I126" s="153"/>
      <c r="J126" s="153"/>
      <c r="K126" s="153"/>
      <c r="L126" s="153"/>
      <c r="M126" s="153"/>
      <c r="N126" s="153"/>
      <c r="O126" s="153"/>
      <c r="P126" s="153"/>
      <c r="Q126" s="153"/>
      <c r="R126" s="153"/>
    </row>
    <row r="127" spans="2:18" x14ac:dyDescent="0.25">
      <c r="B127" s="153"/>
      <c r="C127" s="153"/>
      <c r="D127" s="153"/>
      <c r="E127" s="153"/>
      <c r="F127" s="153"/>
      <c r="G127" s="153"/>
      <c r="H127" s="153"/>
      <c r="I127" s="153"/>
      <c r="J127" s="153"/>
      <c r="K127" s="153"/>
      <c r="L127" s="153"/>
      <c r="M127" s="153"/>
      <c r="N127" s="153"/>
      <c r="O127" s="153"/>
      <c r="P127" s="153"/>
      <c r="Q127" s="153"/>
      <c r="R127" s="153"/>
    </row>
    <row r="128" spans="2:18" x14ac:dyDescent="0.25">
      <c r="B128" s="153"/>
      <c r="C128" s="153"/>
      <c r="D128" s="153"/>
      <c r="E128" s="153"/>
      <c r="F128" s="153"/>
      <c r="G128" s="153"/>
      <c r="H128" s="153"/>
      <c r="I128" s="153"/>
      <c r="J128" s="153"/>
      <c r="K128" s="153"/>
      <c r="L128" s="153"/>
      <c r="M128" s="153"/>
      <c r="N128" s="153"/>
      <c r="O128" s="153"/>
      <c r="P128" s="153"/>
      <c r="Q128" s="153"/>
      <c r="R128" s="153"/>
    </row>
    <row r="129" spans="2:18" x14ac:dyDescent="0.25">
      <c r="B129" s="153"/>
      <c r="C129" s="153"/>
      <c r="D129" s="153"/>
      <c r="E129" s="153"/>
      <c r="F129" s="153"/>
      <c r="G129" s="153"/>
      <c r="H129" s="153"/>
      <c r="I129" s="153"/>
      <c r="J129" s="153"/>
      <c r="K129" s="153"/>
      <c r="L129" s="153"/>
      <c r="M129" s="153"/>
      <c r="N129" s="153"/>
      <c r="O129" s="153"/>
      <c r="P129" s="153"/>
      <c r="Q129" s="153"/>
      <c r="R129" s="153"/>
    </row>
    <row r="130" spans="2:18" x14ac:dyDescent="0.25">
      <c r="B130" s="153"/>
      <c r="C130" s="153"/>
      <c r="D130" s="153"/>
      <c r="E130" s="153"/>
      <c r="F130" s="153"/>
      <c r="G130" s="153"/>
      <c r="H130" s="153"/>
      <c r="I130" s="153"/>
      <c r="J130" s="153"/>
      <c r="K130" s="153"/>
      <c r="L130" s="153"/>
      <c r="M130" s="153"/>
      <c r="N130" s="153"/>
      <c r="O130" s="153"/>
      <c r="P130" s="153"/>
      <c r="Q130" s="153"/>
      <c r="R130" s="153"/>
    </row>
    <row r="131" spans="2:18" x14ac:dyDescent="0.25">
      <c r="B131" s="153"/>
      <c r="C131" s="153"/>
      <c r="D131" s="153"/>
      <c r="E131" s="153"/>
      <c r="F131" s="153"/>
      <c r="G131" s="153"/>
      <c r="H131" s="153"/>
      <c r="I131" s="153"/>
      <c r="J131" s="153"/>
      <c r="K131" s="153"/>
      <c r="L131" s="153"/>
      <c r="M131" s="153"/>
      <c r="N131" s="153"/>
      <c r="O131" s="153"/>
      <c r="P131" s="153"/>
      <c r="Q131" s="153"/>
      <c r="R131" s="153"/>
    </row>
    <row r="132" spans="2:18" x14ac:dyDescent="0.25">
      <c r="B132" s="153"/>
      <c r="C132" s="153"/>
      <c r="D132" s="153"/>
      <c r="E132" s="153"/>
      <c r="F132" s="153"/>
      <c r="G132" s="153"/>
      <c r="H132" s="153"/>
      <c r="I132" s="153"/>
      <c r="J132" s="153"/>
      <c r="K132" s="153"/>
      <c r="L132" s="153"/>
      <c r="M132" s="153"/>
      <c r="N132" s="153"/>
      <c r="O132" s="153"/>
      <c r="P132" s="153"/>
      <c r="Q132" s="153"/>
      <c r="R132" s="153"/>
    </row>
    <row r="133" spans="2:18" x14ac:dyDescent="0.25">
      <c r="B133" s="153"/>
      <c r="C133" s="153"/>
      <c r="D133" s="153"/>
      <c r="E133" s="153"/>
      <c r="F133" s="153"/>
      <c r="G133" s="153"/>
      <c r="H133" s="153"/>
      <c r="I133" s="153"/>
      <c r="J133" s="153"/>
      <c r="K133" s="153"/>
      <c r="L133" s="153"/>
      <c r="M133" s="153"/>
      <c r="N133" s="153"/>
      <c r="O133" s="153"/>
      <c r="P133" s="153"/>
      <c r="Q133" s="153"/>
      <c r="R133" s="153"/>
    </row>
    <row r="134" spans="2:18" x14ac:dyDescent="0.25">
      <c r="B134" s="153"/>
      <c r="C134" s="153"/>
      <c r="D134" s="153"/>
      <c r="E134" s="153"/>
      <c r="F134" s="153"/>
      <c r="G134" s="153"/>
      <c r="H134" s="153"/>
      <c r="I134" s="153"/>
      <c r="J134" s="153"/>
      <c r="K134" s="153"/>
      <c r="L134" s="153"/>
      <c r="M134" s="153"/>
      <c r="N134" s="153"/>
      <c r="O134" s="153"/>
      <c r="P134" s="153"/>
      <c r="Q134" s="153"/>
      <c r="R134" s="153"/>
    </row>
    <row r="135" spans="2:18" x14ac:dyDescent="0.25">
      <c r="B135" s="153"/>
      <c r="C135" s="153"/>
      <c r="D135" s="153"/>
      <c r="E135" s="153"/>
      <c r="F135" s="153"/>
      <c r="G135" s="153"/>
      <c r="H135" s="153"/>
      <c r="I135" s="153"/>
      <c r="J135" s="153"/>
      <c r="K135" s="153"/>
      <c r="L135" s="153"/>
      <c r="M135" s="153"/>
      <c r="N135" s="153"/>
      <c r="O135" s="153"/>
      <c r="P135" s="153"/>
      <c r="Q135" s="153"/>
      <c r="R135" s="153"/>
    </row>
    <row r="136" spans="2:18" x14ac:dyDescent="0.25">
      <c r="B136" s="153"/>
      <c r="C136" s="153"/>
      <c r="D136" s="153"/>
      <c r="E136" s="153"/>
      <c r="F136" s="153"/>
      <c r="G136" s="153"/>
      <c r="H136" s="153"/>
      <c r="I136" s="153"/>
      <c r="J136" s="153"/>
      <c r="K136" s="153"/>
      <c r="L136" s="153"/>
      <c r="M136" s="153"/>
      <c r="N136" s="153"/>
      <c r="O136" s="153"/>
      <c r="P136" s="153"/>
      <c r="Q136" s="153"/>
      <c r="R136" s="153"/>
    </row>
    <row r="137" spans="2:18" x14ac:dyDescent="0.25">
      <c r="B137" s="153"/>
      <c r="C137" s="153"/>
      <c r="D137" s="153"/>
      <c r="E137" s="153"/>
      <c r="F137" s="153"/>
      <c r="G137" s="153"/>
      <c r="H137" s="153"/>
      <c r="I137" s="153"/>
      <c r="J137" s="153"/>
      <c r="K137" s="153"/>
      <c r="L137" s="153"/>
      <c r="M137" s="153"/>
      <c r="N137" s="153"/>
      <c r="O137" s="153"/>
      <c r="P137" s="153"/>
      <c r="Q137" s="153"/>
      <c r="R137" s="153"/>
    </row>
    <row r="138" spans="2:18" x14ac:dyDescent="0.25">
      <c r="B138" s="153"/>
      <c r="C138" s="153"/>
      <c r="D138" s="153"/>
      <c r="E138" s="153"/>
      <c r="F138" s="153"/>
      <c r="G138" s="153"/>
      <c r="H138" s="153"/>
      <c r="I138" s="153"/>
      <c r="J138" s="153"/>
      <c r="K138" s="153"/>
      <c r="L138" s="153"/>
      <c r="M138" s="153"/>
      <c r="N138" s="153"/>
      <c r="O138" s="153"/>
      <c r="P138" s="153"/>
      <c r="Q138" s="153"/>
      <c r="R138" s="153"/>
    </row>
    <row r="139" spans="2:18" x14ac:dyDescent="0.25">
      <c r="B139" s="153"/>
      <c r="C139" s="153"/>
      <c r="D139" s="153"/>
      <c r="E139" s="153"/>
      <c r="F139" s="153"/>
      <c r="G139" s="153"/>
      <c r="H139" s="153"/>
      <c r="I139" s="153"/>
      <c r="J139" s="153"/>
      <c r="K139" s="153"/>
      <c r="L139" s="153"/>
      <c r="M139" s="153"/>
      <c r="N139" s="153"/>
      <c r="O139" s="153"/>
      <c r="P139" s="153"/>
      <c r="Q139" s="153"/>
      <c r="R139" s="153"/>
    </row>
    <row r="140" spans="2:18" x14ac:dyDescent="0.25">
      <c r="B140" s="153"/>
      <c r="C140" s="153"/>
      <c r="D140" s="153"/>
      <c r="E140" s="153"/>
      <c r="F140" s="153"/>
      <c r="G140" s="153"/>
      <c r="H140" s="153"/>
      <c r="I140" s="153"/>
      <c r="J140" s="153"/>
      <c r="K140" s="153"/>
      <c r="L140" s="153"/>
      <c r="M140" s="153"/>
      <c r="N140" s="153"/>
      <c r="O140" s="153"/>
      <c r="P140" s="153"/>
      <c r="Q140" s="153"/>
      <c r="R140" s="153"/>
    </row>
    <row r="141" spans="2:18" x14ac:dyDescent="0.25">
      <c r="B141" s="153"/>
      <c r="C141" s="153"/>
      <c r="D141" s="153"/>
      <c r="E141" s="153"/>
      <c r="F141" s="153"/>
      <c r="G141" s="153"/>
      <c r="H141" s="153"/>
      <c r="I141" s="153"/>
      <c r="J141" s="153"/>
      <c r="K141" s="153"/>
      <c r="L141" s="153"/>
      <c r="M141" s="153"/>
      <c r="N141" s="153"/>
      <c r="O141" s="153"/>
      <c r="P141" s="153"/>
      <c r="Q141" s="153"/>
      <c r="R141" s="153"/>
    </row>
    <row r="142" spans="2:18" x14ac:dyDescent="0.25">
      <c r="B142" s="153"/>
      <c r="C142" s="153"/>
      <c r="D142" s="153"/>
      <c r="E142" s="153"/>
      <c r="F142" s="153"/>
      <c r="G142" s="153"/>
      <c r="H142" s="153"/>
      <c r="I142" s="153"/>
      <c r="J142" s="153"/>
      <c r="K142" s="153"/>
      <c r="L142" s="153"/>
      <c r="M142" s="153"/>
      <c r="N142" s="153"/>
      <c r="O142" s="153"/>
      <c r="P142" s="153"/>
      <c r="Q142" s="153"/>
      <c r="R142" s="153"/>
    </row>
    <row r="143" spans="2:18" x14ac:dyDescent="0.25">
      <c r="B143" s="153"/>
      <c r="C143" s="153"/>
      <c r="D143" s="153"/>
      <c r="E143" s="153"/>
      <c r="F143" s="153"/>
      <c r="G143" s="153"/>
      <c r="H143" s="153"/>
      <c r="I143" s="153"/>
      <c r="J143" s="153"/>
      <c r="K143" s="153"/>
      <c r="L143" s="153"/>
      <c r="M143" s="153"/>
      <c r="N143" s="153"/>
      <c r="O143" s="153"/>
      <c r="P143" s="153"/>
      <c r="Q143" s="153"/>
      <c r="R143" s="153"/>
    </row>
    <row r="144" spans="2:18" x14ac:dyDescent="0.25">
      <c r="B144" s="153"/>
      <c r="C144" s="153"/>
      <c r="D144" s="153"/>
      <c r="E144" s="153"/>
      <c r="F144" s="153"/>
      <c r="G144" s="153"/>
      <c r="H144" s="153"/>
      <c r="I144" s="153"/>
      <c r="J144" s="153"/>
      <c r="K144" s="153"/>
      <c r="L144" s="153"/>
      <c r="M144" s="153"/>
      <c r="N144" s="153"/>
      <c r="O144" s="153"/>
      <c r="P144" s="153"/>
      <c r="Q144" s="153"/>
      <c r="R144" s="153"/>
    </row>
    <row r="145" spans="2:18" x14ac:dyDescent="0.25">
      <c r="B145" s="153"/>
      <c r="C145" s="153"/>
      <c r="D145" s="153"/>
      <c r="E145" s="153"/>
      <c r="F145" s="153"/>
      <c r="G145" s="153"/>
      <c r="H145" s="153"/>
      <c r="I145" s="153"/>
      <c r="J145" s="153"/>
      <c r="K145" s="153"/>
      <c r="L145" s="153"/>
      <c r="M145" s="153"/>
      <c r="N145" s="153"/>
      <c r="O145" s="153"/>
      <c r="P145" s="153"/>
      <c r="Q145" s="153"/>
      <c r="R145" s="153"/>
    </row>
    <row r="146" spans="2:18" x14ac:dyDescent="0.25">
      <c r="B146" s="153"/>
      <c r="C146" s="153"/>
      <c r="D146" s="153"/>
      <c r="E146" s="153"/>
      <c r="F146" s="153"/>
      <c r="G146" s="153"/>
      <c r="H146" s="153"/>
      <c r="I146" s="153"/>
      <c r="J146" s="153"/>
      <c r="K146" s="153"/>
      <c r="L146" s="153"/>
      <c r="M146" s="153"/>
      <c r="N146" s="153"/>
      <c r="O146" s="153"/>
      <c r="P146" s="153"/>
      <c r="Q146" s="153"/>
      <c r="R146" s="153"/>
    </row>
    <row r="147" spans="2:18" x14ac:dyDescent="0.25">
      <c r="B147" s="153"/>
      <c r="C147" s="153"/>
      <c r="D147" s="153"/>
      <c r="E147" s="153"/>
      <c r="F147" s="153"/>
      <c r="G147" s="153"/>
      <c r="H147" s="153"/>
      <c r="I147" s="153"/>
      <c r="J147" s="153"/>
      <c r="K147" s="153"/>
      <c r="L147" s="153"/>
      <c r="M147" s="153"/>
      <c r="N147" s="153"/>
      <c r="O147" s="153"/>
      <c r="P147" s="153"/>
      <c r="Q147" s="153"/>
      <c r="R147" s="153"/>
    </row>
    <row r="148" spans="2:18" x14ac:dyDescent="0.25">
      <c r="B148" s="153"/>
      <c r="C148" s="153"/>
      <c r="D148" s="153"/>
      <c r="E148" s="153"/>
      <c r="F148" s="153"/>
      <c r="G148" s="153"/>
      <c r="H148" s="153"/>
      <c r="I148" s="153"/>
      <c r="J148" s="153"/>
      <c r="K148" s="153"/>
      <c r="L148" s="153"/>
      <c r="M148" s="153"/>
      <c r="N148" s="153"/>
      <c r="O148" s="153"/>
      <c r="P148" s="153"/>
      <c r="Q148" s="153"/>
      <c r="R148" s="153"/>
    </row>
    <row r="149" spans="2:18" x14ac:dyDescent="0.25">
      <c r="B149" s="153"/>
      <c r="C149" s="153"/>
      <c r="D149" s="153"/>
      <c r="E149" s="153"/>
      <c r="F149" s="153"/>
      <c r="G149" s="153"/>
      <c r="H149" s="153"/>
      <c r="I149" s="153"/>
      <c r="J149" s="153"/>
      <c r="K149" s="153"/>
      <c r="L149" s="153"/>
      <c r="M149" s="153"/>
      <c r="N149" s="153"/>
      <c r="O149" s="153"/>
      <c r="P149" s="153"/>
      <c r="Q149" s="153"/>
      <c r="R149" s="153"/>
    </row>
    <row r="150" spans="2:18" x14ac:dyDescent="0.25">
      <c r="B150" s="153"/>
      <c r="C150" s="153"/>
      <c r="D150" s="153"/>
      <c r="E150" s="153"/>
      <c r="F150" s="153"/>
      <c r="G150" s="153"/>
      <c r="H150" s="153"/>
      <c r="I150" s="153"/>
      <c r="J150" s="153"/>
      <c r="K150" s="153"/>
      <c r="L150" s="153"/>
      <c r="M150" s="153"/>
      <c r="N150" s="153"/>
      <c r="O150" s="153"/>
      <c r="P150" s="153"/>
      <c r="Q150" s="153"/>
      <c r="R150" s="153"/>
    </row>
    <row r="151" spans="2:18" x14ac:dyDescent="0.25">
      <c r="B151" s="153"/>
      <c r="C151" s="153"/>
      <c r="D151" s="153"/>
      <c r="E151" s="153"/>
      <c r="F151" s="153"/>
      <c r="G151" s="153"/>
      <c r="H151" s="153"/>
      <c r="I151" s="153"/>
      <c r="J151" s="153"/>
      <c r="K151" s="153"/>
      <c r="L151" s="153"/>
      <c r="M151" s="153"/>
      <c r="N151" s="153"/>
      <c r="O151" s="153"/>
      <c r="P151" s="153"/>
      <c r="Q151" s="153"/>
      <c r="R151" s="153"/>
    </row>
    <row r="152" spans="2:18" x14ac:dyDescent="0.25">
      <c r="B152" s="153"/>
      <c r="C152" s="153"/>
      <c r="D152" s="153"/>
      <c r="E152" s="153"/>
      <c r="F152" s="153"/>
      <c r="G152" s="153"/>
      <c r="H152" s="153"/>
      <c r="I152" s="153"/>
      <c r="J152" s="153"/>
      <c r="K152" s="153"/>
      <c r="L152" s="153"/>
      <c r="M152" s="153"/>
      <c r="N152" s="153"/>
      <c r="O152" s="153"/>
      <c r="P152" s="153"/>
      <c r="Q152" s="153"/>
      <c r="R152" s="153"/>
    </row>
    <row r="153" spans="2:18" x14ac:dyDescent="0.25">
      <c r="B153" s="153"/>
      <c r="C153" s="153"/>
      <c r="D153" s="153"/>
      <c r="E153" s="153"/>
      <c r="F153" s="153"/>
      <c r="G153" s="153"/>
      <c r="H153" s="153"/>
      <c r="I153" s="153"/>
      <c r="J153" s="153"/>
      <c r="K153" s="153"/>
      <c r="L153" s="153"/>
      <c r="M153" s="153"/>
      <c r="N153" s="153"/>
      <c r="O153" s="153"/>
      <c r="P153" s="153"/>
      <c r="Q153" s="153"/>
      <c r="R153" s="153"/>
    </row>
    <row r="154" spans="2:18" x14ac:dyDescent="0.25">
      <c r="B154" s="153"/>
      <c r="C154" s="153"/>
      <c r="D154" s="153"/>
      <c r="E154" s="153"/>
      <c r="F154" s="153"/>
      <c r="G154" s="153"/>
      <c r="H154" s="153"/>
      <c r="I154" s="153"/>
      <c r="J154" s="153"/>
      <c r="K154" s="153"/>
      <c r="L154" s="153"/>
      <c r="M154" s="153"/>
      <c r="N154" s="153"/>
      <c r="O154" s="153"/>
      <c r="P154" s="153"/>
      <c r="Q154" s="153"/>
      <c r="R154" s="153"/>
    </row>
    <row r="155" spans="2:18" x14ac:dyDescent="0.25">
      <c r="B155" s="153"/>
      <c r="C155" s="153"/>
      <c r="D155" s="153"/>
      <c r="E155" s="153"/>
      <c r="F155" s="153"/>
      <c r="G155" s="153"/>
      <c r="H155" s="153"/>
      <c r="I155" s="153"/>
      <c r="J155" s="153"/>
      <c r="K155" s="153"/>
      <c r="L155" s="153"/>
      <c r="M155" s="153"/>
      <c r="N155" s="153"/>
      <c r="O155" s="153"/>
      <c r="P155" s="153"/>
      <c r="Q155" s="153"/>
      <c r="R155" s="153"/>
    </row>
    <row r="156" spans="2:18" x14ac:dyDescent="0.25">
      <c r="B156" s="153"/>
      <c r="C156" s="153"/>
      <c r="D156" s="153"/>
      <c r="E156" s="153"/>
      <c r="F156" s="153"/>
      <c r="G156" s="153"/>
      <c r="H156" s="153"/>
      <c r="I156" s="153"/>
      <c r="J156" s="153"/>
      <c r="K156" s="153"/>
      <c r="L156" s="153"/>
      <c r="M156" s="153"/>
      <c r="N156" s="153"/>
      <c r="O156" s="153"/>
      <c r="P156" s="153"/>
      <c r="Q156" s="153"/>
      <c r="R156" s="153"/>
    </row>
    <row r="157" spans="2:18" x14ac:dyDescent="0.25">
      <c r="B157" s="153"/>
      <c r="C157" s="153"/>
      <c r="D157" s="153"/>
      <c r="E157" s="153"/>
      <c r="F157" s="153"/>
      <c r="G157" s="153"/>
      <c r="H157" s="153"/>
      <c r="I157" s="153"/>
      <c r="J157" s="153"/>
      <c r="K157" s="153"/>
      <c r="L157" s="153"/>
      <c r="M157" s="153"/>
      <c r="N157" s="153"/>
      <c r="O157" s="153"/>
      <c r="P157" s="153"/>
      <c r="Q157" s="153"/>
      <c r="R157" s="153"/>
    </row>
    <row r="158" spans="2:18" x14ac:dyDescent="0.25">
      <c r="B158" s="153"/>
      <c r="C158" s="153"/>
      <c r="D158" s="153"/>
      <c r="E158" s="153"/>
      <c r="F158" s="153"/>
      <c r="G158" s="153"/>
      <c r="H158" s="153"/>
      <c r="I158" s="153"/>
      <c r="J158" s="153"/>
      <c r="K158" s="153"/>
      <c r="L158" s="153"/>
      <c r="M158" s="153"/>
      <c r="N158" s="153"/>
      <c r="O158" s="153"/>
      <c r="P158" s="153"/>
      <c r="Q158" s="153"/>
      <c r="R158" s="153"/>
    </row>
    <row r="159" spans="2:18" x14ac:dyDescent="0.25">
      <c r="B159" s="153"/>
      <c r="C159" s="153"/>
      <c r="D159" s="153"/>
      <c r="E159" s="153"/>
      <c r="F159" s="153"/>
      <c r="G159" s="153"/>
      <c r="H159" s="153"/>
      <c r="I159" s="153"/>
      <c r="J159" s="153"/>
      <c r="K159" s="153"/>
      <c r="L159" s="153"/>
      <c r="M159" s="153"/>
      <c r="N159" s="153"/>
      <c r="O159" s="153"/>
      <c r="P159" s="153"/>
      <c r="Q159" s="153"/>
      <c r="R159" s="153"/>
    </row>
    <row r="160" spans="2:18" x14ac:dyDescent="0.25">
      <c r="B160" s="153"/>
      <c r="C160" s="153"/>
      <c r="D160" s="153"/>
      <c r="E160" s="153"/>
      <c r="F160" s="153"/>
      <c r="G160" s="153"/>
      <c r="H160" s="153"/>
      <c r="I160" s="153"/>
      <c r="J160" s="153"/>
      <c r="K160" s="153"/>
      <c r="L160" s="153"/>
      <c r="M160" s="153"/>
      <c r="N160" s="153"/>
      <c r="O160" s="153"/>
      <c r="P160" s="153"/>
      <c r="Q160" s="153"/>
      <c r="R160" s="153"/>
    </row>
    <row r="161" spans="2:18" x14ac:dyDescent="0.25">
      <c r="B161" s="153"/>
      <c r="C161" s="153"/>
      <c r="D161" s="153"/>
      <c r="E161" s="153"/>
      <c r="F161" s="153"/>
      <c r="G161" s="153"/>
      <c r="H161" s="153"/>
      <c r="I161" s="153"/>
      <c r="J161" s="153"/>
      <c r="K161" s="153"/>
      <c r="L161" s="153"/>
      <c r="M161" s="153"/>
      <c r="N161" s="153"/>
      <c r="O161" s="153"/>
      <c r="P161" s="153"/>
      <c r="Q161" s="153"/>
      <c r="R161" s="153"/>
    </row>
    <row r="162" spans="2:18" x14ac:dyDescent="0.25">
      <c r="B162" s="153"/>
      <c r="C162" s="153"/>
      <c r="D162" s="153"/>
      <c r="E162" s="153"/>
      <c r="F162" s="153"/>
      <c r="G162" s="153"/>
      <c r="H162" s="153"/>
      <c r="I162" s="153"/>
      <c r="J162" s="153"/>
      <c r="K162" s="153"/>
      <c r="L162" s="153"/>
      <c r="M162" s="153"/>
      <c r="N162" s="153"/>
      <c r="O162" s="153"/>
      <c r="P162" s="153"/>
      <c r="Q162" s="153"/>
      <c r="R162" s="153"/>
    </row>
    <row r="163" spans="2:18" x14ac:dyDescent="0.25">
      <c r="B163" s="153"/>
      <c r="C163" s="153"/>
      <c r="D163" s="153"/>
      <c r="E163" s="153"/>
      <c r="F163" s="153"/>
      <c r="G163" s="153"/>
      <c r="H163" s="153"/>
      <c r="I163" s="153"/>
      <c r="J163" s="153"/>
      <c r="K163" s="153"/>
      <c r="L163" s="153"/>
      <c r="M163" s="153"/>
      <c r="N163" s="153"/>
      <c r="O163" s="153"/>
      <c r="P163" s="153"/>
      <c r="Q163" s="153"/>
      <c r="R163" s="153"/>
    </row>
    <row r="164" spans="2:18" x14ac:dyDescent="0.25">
      <c r="B164" s="153"/>
      <c r="C164" s="153"/>
      <c r="D164" s="153"/>
      <c r="E164" s="153"/>
      <c r="F164" s="153"/>
      <c r="G164" s="153"/>
      <c r="H164" s="153"/>
      <c r="I164" s="153"/>
      <c r="J164" s="153"/>
      <c r="K164" s="153"/>
      <c r="L164" s="153"/>
      <c r="M164" s="153"/>
      <c r="N164" s="153"/>
      <c r="O164" s="153"/>
      <c r="P164" s="153"/>
      <c r="Q164" s="153"/>
      <c r="R164" s="153"/>
    </row>
    <row r="165" spans="2:18" x14ac:dyDescent="0.25">
      <c r="B165" s="153"/>
      <c r="C165" s="153"/>
      <c r="D165" s="153"/>
      <c r="E165" s="153"/>
      <c r="F165" s="153"/>
      <c r="G165" s="153"/>
      <c r="H165" s="153"/>
      <c r="I165" s="153"/>
      <c r="J165" s="153"/>
      <c r="K165" s="153"/>
      <c r="L165" s="153"/>
      <c r="M165" s="153"/>
      <c r="N165" s="153"/>
      <c r="O165" s="153"/>
      <c r="P165" s="153"/>
      <c r="Q165" s="153"/>
      <c r="R165" s="153"/>
    </row>
    <row r="166" spans="2:18" x14ac:dyDescent="0.25">
      <c r="B166" s="153"/>
      <c r="C166" s="153"/>
      <c r="D166" s="153"/>
      <c r="E166" s="153"/>
      <c r="F166" s="153"/>
      <c r="G166" s="153"/>
      <c r="H166" s="153"/>
      <c r="I166" s="153"/>
      <c r="J166" s="153"/>
      <c r="K166" s="153"/>
      <c r="L166" s="153"/>
      <c r="M166" s="153"/>
      <c r="N166" s="153"/>
      <c r="O166" s="153"/>
      <c r="P166" s="153"/>
      <c r="Q166" s="153"/>
      <c r="R166" s="153"/>
    </row>
    <row r="167" spans="2:18" x14ac:dyDescent="0.25">
      <c r="B167" s="153"/>
      <c r="C167" s="153"/>
      <c r="D167" s="153"/>
      <c r="E167" s="153"/>
      <c r="F167" s="153"/>
      <c r="G167" s="153"/>
      <c r="H167" s="153"/>
      <c r="I167" s="153"/>
      <c r="J167" s="153"/>
      <c r="K167" s="153"/>
      <c r="L167" s="153"/>
      <c r="M167" s="153"/>
      <c r="N167" s="153"/>
      <c r="O167" s="153"/>
      <c r="P167" s="153"/>
      <c r="Q167" s="153"/>
      <c r="R167" s="153"/>
    </row>
    <row r="168" spans="2:18" x14ac:dyDescent="0.25">
      <c r="B168" s="153"/>
      <c r="C168" s="153"/>
      <c r="D168" s="153"/>
      <c r="E168" s="153"/>
      <c r="F168" s="153"/>
      <c r="G168" s="153"/>
      <c r="H168" s="153"/>
      <c r="I168" s="153"/>
      <c r="J168" s="153"/>
      <c r="K168" s="153"/>
      <c r="L168" s="153"/>
      <c r="M168" s="153"/>
      <c r="N168" s="153"/>
      <c r="O168" s="153"/>
      <c r="P168" s="153"/>
      <c r="Q168" s="153"/>
      <c r="R168" s="153"/>
    </row>
    <row r="169" spans="2:18" x14ac:dyDescent="0.25">
      <c r="B169" s="153"/>
      <c r="C169" s="153"/>
      <c r="D169" s="153"/>
      <c r="E169" s="153"/>
      <c r="F169" s="153"/>
      <c r="G169" s="153"/>
      <c r="H169" s="153"/>
      <c r="I169" s="153"/>
      <c r="J169" s="153"/>
      <c r="K169" s="153"/>
      <c r="L169" s="153"/>
      <c r="M169" s="153"/>
      <c r="N169" s="153"/>
      <c r="O169" s="153"/>
      <c r="P169" s="153"/>
      <c r="Q169" s="153"/>
      <c r="R169" s="153"/>
    </row>
    <row r="170" spans="2:18" x14ac:dyDescent="0.25">
      <c r="B170" s="153"/>
      <c r="C170" s="153"/>
      <c r="D170" s="153"/>
      <c r="E170" s="153"/>
      <c r="F170" s="153"/>
      <c r="G170" s="153"/>
      <c r="H170" s="153"/>
      <c r="I170" s="153"/>
      <c r="J170" s="153"/>
      <c r="K170" s="153"/>
      <c r="L170" s="153"/>
      <c r="M170" s="153"/>
      <c r="N170" s="153"/>
      <c r="O170" s="153"/>
      <c r="P170" s="153"/>
      <c r="Q170" s="153"/>
      <c r="R170" s="153"/>
    </row>
    <row r="171" spans="2:18" x14ac:dyDescent="0.25">
      <c r="B171" s="153"/>
      <c r="C171" s="153"/>
      <c r="D171" s="153"/>
      <c r="E171" s="153"/>
      <c r="F171" s="153"/>
      <c r="G171" s="153"/>
      <c r="H171" s="153"/>
      <c r="I171" s="153"/>
      <c r="J171" s="153"/>
      <c r="K171" s="153"/>
      <c r="L171" s="153"/>
      <c r="M171" s="153"/>
      <c r="N171" s="153"/>
      <c r="O171" s="153"/>
      <c r="P171" s="153"/>
      <c r="Q171" s="153"/>
      <c r="R171" s="153"/>
    </row>
    <row r="172" spans="2:18" x14ac:dyDescent="0.25">
      <c r="B172" s="153"/>
      <c r="C172" s="153"/>
      <c r="D172" s="153"/>
      <c r="E172" s="153"/>
      <c r="F172" s="153"/>
      <c r="G172" s="153"/>
      <c r="H172" s="153"/>
      <c r="I172" s="153"/>
      <c r="J172" s="153"/>
      <c r="K172" s="153"/>
      <c r="L172" s="153"/>
      <c r="M172" s="153"/>
      <c r="N172" s="153"/>
      <c r="O172" s="153"/>
      <c r="P172" s="153"/>
      <c r="Q172" s="153"/>
      <c r="R172" s="153"/>
    </row>
    <row r="173" spans="2:18" x14ac:dyDescent="0.25">
      <c r="B173" s="153"/>
      <c r="C173" s="153"/>
      <c r="D173" s="153"/>
      <c r="E173" s="153"/>
      <c r="F173" s="153"/>
      <c r="G173" s="153"/>
      <c r="H173" s="153"/>
      <c r="I173" s="153"/>
      <c r="J173" s="153"/>
      <c r="K173" s="153"/>
      <c r="L173" s="153"/>
      <c r="M173" s="153"/>
      <c r="N173" s="153"/>
      <c r="O173" s="153"/>
      <c r="P173" s="153"/>
      <c r="Q173" s="153"/>
      <c r="R173" s="153"/>
    </row>
    <row r="174" spans="2:18" x14ac:dyDescent="0.25">
      <c r="B174" s="153"/>
      <c r="C174" s="153"/>
      <c r="D174" s="153"/>
      <c r="E174" s="153"/>
      <c r="F174" s="153"/>
      <c r="G174" s="153"/>
      <c r="H174" s="153"/>
      <c r="I174" s="153"/>
      <c r="J174" s="153"/>
      <c r="K174" s="153"/>
      <c r="L174" s="153"/>
      <c r="M174" s="153"/>
      <c r="N174" s="153"/>
      <c r="O174" s="153"/>
      <c r="P174" s="153"/>
      <c r="Q174" s="153"/>
      <c r="R174" s="153"/>
    </row>
    <row r="175" spans="2:18" x14ac:dyDescent="0.25">
      <c r="B175" s="153"/>
      <c r="C175" s="153"/>
      <c r="D175" s="153"/>
      <c r="E175" s="153"/>
      <c r="F175" s="153"/>
      <c r="G175" s="153"/>
      <c r="H175" s="153"/>
      <c r="I175" s="153"/>
      <c r="J175" s="153"/>
      <c r="K175" s="153"/>
      <c r="L175" s="153"/>
      <c r="M175" s="153"/>
      <c r="N175" s="153"/>
      <c r="O175" s="153"/>
      <c r="P175" s="153"/>
      <c r="Q175" s="153"/>
      <c r="R175" s="153"/>
    </row>
    <row r="176" spans="2:18" x14ac:dyDescent="0.25">
      <c r="B176" s="153"/>
      <c r="C176" s="153"/>
      <c r="D176" s="153"/>
      <c r="E176" s="153"/>
      <c r="F176" s="153"/>
      <c r="G176" s="153"/>
      <c r="H176" s="153"/>
      <c r="I176" s="153"/>
      <c r="J176" s="153"/>
      <c r="K176" s="153"/>
      <c r="L176" s="153"/>
      <c r="M176" s="153"/>
      <c r="N176" s="153"/>
      <c r="O176" s="153"/>
      <c r="P176" s="153"/>
      <c r="Q176" s="153"/>
      <c r="R176" s="153"/>
    </row>
    <row r="177" spans="2:18" x14ac:dyDescent="0.25">
      <c r="B177" s="153"/>
      <c r="C177" s="153"/>
      <c r="D177" s="153"/>
      <c r="E177" s="153"/>
      <c r="F177" s="153"/>
      <c r="G177" s="153"/>
      <c r="H177" s="153"/>
      <c r="I177" s="153"/>
      <c r="J177" s="153"/>
      <c r="K177" s="153"/>
      <c r="L177" s="153"/>
      <c r="M177" s="153"/>
      <c r="N177" s="153"/>
      <c r="O177" s="153"/>
      <c r="P177" s="153"/>
      <c r="Q177" s="153"/>
      <c r="R177" s="153"/>
    </row>
    <row r="178" spans="2:18" x14ac:dyDescent="0.25">
      <c r="B178" s="153"/>
      <c r="C178" s="153"/>
      <c r="D178" s="153"/>
      <c r="E178" s="153"/>
      <c r="F178" s="153"/>
      <c r="G178" s="153"/>
      <c r="H178" s="153"/>
      <c r="I178" s="153"/>
      <c r="J178" s="153"/>
      <c r="K178" s="153"/>
      <c r="L178" s="153"/>
      <c r="M178" s="153"/>
      <c r="N178" s="153"/>
      <c r="O178" s="153"/>
      <c r="P178" s="153"/>
      <c r="Q178" s="153"/>
      <c r="R178" s="153"/>
    </row>
    <row r="179" spans="2:18" x14ac:dyDescent="0.25">
      <c r="B179" s="153"/>
      <c r="C179" s="153"/>
      <c r="D179" s="153"/>
      <c r="E179" s="153"/>
      <c r="F179" s="153"/>
      <c r="G179" s="153"/>
      <c r="H179" s="153"/>
      <c r="I179" s="153"/>
      <c r="J179" s="153"/>
      <c r="K179" s="153"/>
      <c r="L179" s="153"/>
      <c r="M179" s="153"/>
      <c r="N179" s="153"/>
      <c r="O179" s="153"/>
      <c r="P179" s="153"/>
      <c r="Q179" s="153"/>
      <c r="R179" s="153"/>
    </row>
    <row r="180" spans="2:18" x14ac:dyDescent="0.25">
      <c r="B180" s="153"/>
      <c r="C180" s="153"/>
      <c r="D180" s="153"/>
      <c r="E180" s="153"/>
      <c r="F180" s="153"/>
      <c r="G180" s="153"/>
      <c r="H180" s="153"/>
      <c r="I180" s="153"/>
      <c r="J180" s="153"/>
      <c r="K180" s="153"/>
      <c r="L180" s="153"/>
      <c r="M180" s="153"/>
      <c r="N180" s="153"/>
      <c r="O180" s="153"/>
      <c r="P180" s="153"/>
      <c r="Q180" s="153"/>
      <c r="R180" s="153"/>
    </row>
    <row r="181" spans="2:18" x14ac:dyDescent="0.25">
      <c r="B181" s="153"/>
      <c r="C181" s="153"/>
      <c r="D181" s="153"/>
      <c r="E181" s="153"/>
      <c r="F181" s="153"/>
      <c r="G181" s="153"/>
      <c r="H181" s="153"/>
      <c r="I181" s="153"/>
      <c r="J181" s="153"/>
      <c r="K181" s="153"/>
      <c r="L181" s="153"/>
      <c r="M181" s="153"/>
      <c r="N181" s="153"/>
      <c r="O181" s="153"/>
      <c r="P181" s="153"/>
      <c r="Q181" s="153"/>
      <c r="R181" s="153"/>
    </row>
    <row r="182" spans="2:18" x14ac:dyDescent="0.25">
      <c r="B182" s="153"/>
      <c r="C182" s="153"/>
      <c r="D182" s="153"/>
      <c r="E182" s="153"/>
      <c r="F182" s="153"/>
      <c r="G182" s="153"/>
      <c r="H182" s="153"/>
      <c r="I182" s="153"/>
      <c r="J182" s="153"/>
      <c r="K182" s="153"/>
      <c r="L182" s="153"/>
      <c r="M182" s="153"/>
      <c r="N182" s="153"/>
      <c r="O182" s="153"/>
      <c r="P182" s="153"/>
      <c r="Q182" s="153"/>
      <c r="R182" s="153"/>
    </row>
    <row r="183" spans="2:18" x14ac:dyDescent="0.25">
      <c r="B183" s="153"/>
      <c r="C183" s="153"/>
      <c r="D183" s="153"/>
      <c r="E183" s="153"/>
      <c r="F183" s="153"/>
      <c r="G183" s="153"/>
      <c r="H183" s="153"/>
      <c r="I183" s="153"/>
      <c r="J183" s="153"/>
      <c r="K183" s="153"/>
      <c r="L183" s="153"/>
      <c r="M183" s="153"/>
      <c r="N183" s="153"/>
      <c r="O183" s="153"/>
      <c r="P183" s="153"/>
      <c r="Q183" s="153"/>
      <c r="R183" s="153"/>
    </row>
    <row r="184" spans="2:18" x14ac:dyDescent="0.25">
      <c r="B184" s="153"/>
      <c r="C184" s="153"/>
      <c r="D184" s="153"/>
      <c r="E184" s="153"/>
      <c r="F184" s="153"/>
      <c r="G184" s="153"/>
      <c r="H184" s="153"/>
      <c r="I184" s="153"/>
      <c r="J184" s="153"/>
      <c r="K184" s="153"/>
      <c r="L184" s="153"/>
      <c r="M184" s="153"/>
      <c r="N184" s="153"/>
      <c r="O184" s="153"/>
      <c r="P184" s="153"/>
      <c r="Q184" s="153"/>
      <c r="R184" s="153"/>
    </row>
    <row r="185" spans="2:18" x14ac:dyDescent="0.25">
      <c r="B185" s="153"/>
      <c r="C185" s="153"/>
      <c r="D185" s="153"/>
      <c r="E185" s="153"/>
      <c r="F185" s="153"/>
      <c r="G185" s="153"/>
      <c r="H185" s="153"/>
      <c r="I185" s="153"/>
      <c r="J185" s="153"/>
      <c r="K185" s="153"/>
      <c r="L185" s="153"/>
      <c r="M185" s="153"/>
      <c r="N185" s="153"/>
      <c r="O185" s="153"/>
      <c r="P185" s="153"/>
      <c r="Q185" s="153"/>
      <c r="R185" s="153"/>
    </row>
    <row r="186" spans="2:18" x14ac:dyDescent="0.25">
      <c r="B186" s="153"/>
      <c r="C186" s="153"/>
      <c r="D186" s="153"/>
      <c r="E186" s="153"/>
      <c r="F186" s="153"/>
      <c r="G186" s="153"/>
      <c r="H186" s="153"/>
      <c r="I186" s="153"/>
      <c r="J186" s="153"/>
      <c r="K186" s="153"/>
      <c r="L186" s="153"/>
      <c r="M186" s="153"/>
      <c r="N186" s="153"/>
      <c r="O186" s="153"/>
      <c r="P186" s="153"/>
      <c r="Q186" s="153"/>
      <c r="R186" s="153"/>
    </row>
    <row r="187" spans="2:18" x14ac:dyDescent="0.25">
      <c r="B187" s="153"/>
      <c r="C187" s="153"/>
      <c r="D187" s="153"/>
      <c r="E187" s="153"/>
      <c r="F187" s="153"/>
      <c r="G187" s="153"/>
      <c r="H187" s="153"/>
      <c r="I187" s="153"/>
      <c r="J187" s="153"/>
      <c r="K187" s="153"/>
      <c r="L187" s="153"/>
      <c r="M187" s="153"/>
      <c r="N187" s="153"/>
      <c r="O187" s="153"/>
      <c r="P187" s="153"/>
      <c r="Q187" s="153"/>
      <c r="R187" s="153"/>
    </row>
    <row r="188" spans="2:18" x14ac:dyDescent="0.25">
      <c r="B188" s="153"/>
      <c r="C188" s="153"/>
      <c r="D188" s="153"/>
      <c r="E188" s="153"/>
      <c r="F188" s="153"/>
      <c r="G188" s="153"/>
      <c r="H188" s="153"/>
      <c r="I188" s="153"/>
      <c r="J188" s="153"/>
      <c r="K188" s="153"/>
      <c r="L188" s="153"/>
      <c r="M188" s="153"/>
      <c r="N188" s="153"/>
      <c r="O188" s="153"/>
      <c r="P188" s="153"/>
      <c r="Q188" s="153"/>
      <c r="R188" s="153"/>
    </row>
    <row r="189" spans="2:18" x14ac:dyDescent="0.25">
      <c r="B189" s="153"/>
      <c r="C189" s="153"/>
      <c r="D189" s="153"/>
      <c r="E189" s="153"/>
      <c r="F189" s="153"/>
      <c r="G189" s="153"/>
      <c r="H189" s="153"/>
      <c r="I189" s="153"/>
      <c r="J189" s="153"/>
      <c r="K189" s="153"/>
      <c r="L189" s="153"/>
      <c r="M189" s="153"/>
      <c r="N189" s="153"/>
      <c r="O189" s="153"/>
      <c r="P189" s="153"/>
      <c r="Q189" s="153"/>
      <c r="R189" s="153"/>
    </row>
    <row r="190" spans="2:18" x14ac:dyDescent="0.25">
      <c r="B190" s="153"/>
      <c r="C190" s="153"/>
      <c r="D190" s="153"/>
      <c r="E190" s="153"/>
      <c r="F190" s="153"/>
      <c r="G190" s="153"/>
      <c r="H190" s="153"/>
      <c r="I190" s="153"/>
      <c r="J190" s="153"/>
      <c r="K190" s="153"/>
      <c r="L190" s="153"/>
      <c r="M190" s="153"/>
      <c r="N190" s="153"/>
      <c r="O190" s="153"/>
      <c r="P190" s="153"/>
      <c r="Q190" s="153"/>
      <c r="R190" s="153"/>
    </row>
    <row r="191" spans="2:18" x14ac:dyDescent="0.25">
      <c r="B191" s="153"/>
      <c r="C191" s="153"/>
      <c r="D191" s="153"/>
      <c r="E191" s="153"/>
      <c r="F191" s="153"/>
      <c r="G191" s="153"/>
      <c r="H191" s="153"/>
      <c r="I191" s="153"/>
      <c r="J191" s="153"/>
      <c r="K191" s="153"/>
      <c r="L191" s="153"/>
      <c r="M191" s="153"/>
      <c r="N191" s="153"/>
      <c r="O191" s="153"/>
      <c r="P191" s="153"/>
      <c r="Q191" s="153"/>
      <c r="R191" s="153"/>
    </row>
    <row r="192" spans="2:18" x14ac:dyDescent="0.25">
      <c r="B192" s="153"/>
      <c r="C192" s="153"/>
      <c r="D192" s="153"/>
      <c r="E192" s="153"/>
      <c r="F192" s="153"/>
      <c r="G192" s="153"/>
      <c r="H192" s="153"/>
      <c r="I192" s="153"/>
      <c r="J192" s="153"/>
      <c r="K192" s="153"/>
      <c r="L192" s="153"/>
      <c r="M192" s="153"/>
      <c r="N192" s="153"/>
      <c r="O192" s="153"/>
      <c r="P192" s="153"/>
      <c r="Q192" s="153"/>
      <c r="R192" s="153"/>
    </row>
    <row r="193" spans="2:18" x14ac:dyDescent="0.25">
      <c r="B193" s="153"/>
      <c r="C193" s="153"/>
      <c r="D193" s="153"/>
      <c r="E193" s="153"/>
      <c r="F193" s="153"/>
      <c r="G193" s="153"/>
      <c r="H193" s="153"/>
      <c r="I193" s="153"/>
      <c r="J193" s="153"/>
      <c r="K193" s="153"/>
      <c r="L193" s="153"/>
      <c r="M193" s="153"/>
      <c r="N193" s="153"/>
      <c r="O193" s="153"/>
      <c r="P193" s="153"/>
      <c r="Q193" s="153"/>
      <c r="R193" s="153"/>
    </row>
    <row r="194" spans="2:18" x14ac:dyDescent="0.25">
      <c r="B194" s="153"/>
      <c r="C194" s="153"/>
      <c r="D194" s="153"/>
      <c r="E194" s="153"/>
      <c r="F194" s="153"/>
      <c r="G194" s="153"/>
      <c r="H194" s="153"/>
      <c r="I194" s="153"/>
      <c r="J194" s="153"/>
      <c r="K194" s="153"/>
      <c r="L194" s="153"/>
      <c r="M194" s="153"/>
      <c r="N194" s="153"/>
      <c r="O194" s="153"/>
      <c r="P194" s="153"/>
      <c r="Q194" s="153"/>
      <c r="R194" s="153"/>
    </row>
    <row r="195" spans="2:18" x14ac:dyDescent="0.25">
      <c r="B195" s="153"/>
      <c r="C195" s="153"/>
      <c r="D195" s="153"/>
      <c r="E195" s="153"/>
      <c r="F195" s="153"/>
      <c r="G195" s="153"/>
      <c r="H195" s="153"/>
      <c r="I195" s="153"/>
      <c r="J195" s="153"/>
      <c r="K195" s="153"/>
      <c r="L195" s="153"/>
      <c r="M195" s="153"/>
      <c r="N195" s="153"/>
      <c r="O195" s="153"/>
      <c r="P195" s="153"/>
      <c r="Q195" s="153"/>
      <c r="R195" s="153"/>
    </row>
    <row r="196" spans="2:18" x14ac:dyDescent="0.25">
      <c r="B196" s="153"/>
      <c r="C196" s="153"/>
      <c r="D196" s="153"/>
      <c r="E196" s="153"/>
      <c r="F196" s="153"/>
      <c r="G196" s="153"/>
      <c r="H196" s="153"/>
      <c r="I196" s="153"/>
      <c r="J196" s="153"/>
      <c r="K196" s="153"/>
      <c r="L196" s="153"/>
      <c r="M196" s="153"/>
      <c r="N196" s="153"/>
      <c r="O196" s="153"/>
      <c r="P196" s="153"/>
      <c r="Q196" s="153"/>
      <c r="R196" s="153"/>
    </row>
    <row r="197" spans="2:18" x14ac:dyDescent="0.25">
      <c r="B197" s="153"/>
      <c r="C197" s="153"/>
      <c r="D197" s="153"/>
      <c r="E197" s="153"/>
      <c r="F197" s="153"/>
      <c r="G197" s="153"/>
      <c r="H197" s="153"/>
      <c r="I197" s="153"/>
      <c r="J197" s="153"/>
      <c r="K197" s="153"/>
      <c r="L197" s="153"/>
      <c r="M197" s="153"/>
      <c r="N197" s="153"/>
      <c r="O197" s="153"/>
      <c r="P197" s="153"/>
      <c r="Q197" s="153"/>
      <c r="R197" s="153"/>
    </row>
    <row r="198" spans="2:18" x14ac:dyDescent="0.25">
      <c r="B198" s="153"/>
      <c r="C198" s="153"/>
      <c r="D198" s="153"/>
      <c r="E198" s="153"/>
      <c r="F198" s="153"/>
      <c r="G198" s="153"/>
      <c r="H198" s="153"/>
      <c r="I198" s="153"/>
      <c r="J198" s="153"/>
      <c r="K198" s="153"/>
      <c r="L198" s="153"/>
      <c r="M198" s="153"/>
      <c r="N198" s="153"/>
      <c r="O198" s="153"/>
      <c r="P198" s="153"/>
      <c r="Q198" s="153"/>
      <c r="R198" s="153"/>
    </row>
    <row r="199" spans="2:18" x14ac:dyDescent="0.25">
      <c r="B199" s="153"/>
      <c r="C199" s="153"/>
      <c r="D199" s="153"/>
      <c r="E199" s="153"/>
      <c r="F199" s="153"/>
      <c r="G199" s="153"/>
      <c r="H199" s="153"/>
      <c r="I199" s="153"/>
      <c r="J199" s="153"/>
      <c r="K199" s="153"/>
      <c r="L199" s="153"/>
      <c r="M199" s="153"/>
      <c r="N199" s="153"/>
      <c r="O199" s="153"/>
      <c r="P199" s="153"/>
      <c r="Q199" s="153"/>
      <c r="R199" s="153"/>
    </row>
    <row r="200" spans="2:18" x14ac:dyDescent="0.25">
      <c r="B200" s="153"/>
      <c r="C200" s="153"/>
      <c r="D200" s="153"/>
      <c r="E200" s="153"/>
      <c r="F200" s="153"/>
      <c r="G200" s="153"/>
      <c r="H200" s="153"/>
      <c r="I200" s="153"/>
      <c r="J200" s="153"/>
      <c r="K200" s="153"/>
      <c r="L200" s="153"/>
      <c r="M200" s="153"/>
      <c r="N200" s="153"/>
      <c r="O200" s="153"/>
      <c r="P200" s="153"/>
      <c r="Q200" s="153"/>
      <c r="R200" s="153"/>
    </row>
    <row r="201" spans="2:18" x14ac:dyDescent="0.25">
      <c r="B201" s="153"/>
      <c r="C201" s="153"/>
      <c r="D201" s="153"/>
      <c r="E201" s="153"/>
      <c r="F201" s="153"/>
      <c r="G201" s="153"/>
      <c r="H201" s="153"/>
      <c r="I201" s="153"/>
      <c r="J201" s="153"/>
      <c r="K201" s="153"/>
      <c r="L201" s="153"/>
      <c r="M201" s="153"/>
      <c r="N201" s="153"/>
      <c r="O201" s="153"/>
      <c r="P201" s="153"/>
      <c r="Q201" s="153"/>
      <c r="R201" s="153"/>
    </row>
    <row r="202" spans="2:18" x14ac:dyDescent="0.25">
      <c r="B202" s="153"/>
      <c r="C202" s="153"/>
      <c r="D202" s="153"/>
      <c r="E202" s="153"/>
      <c r="F202" s="153"/>
      <c r="G202" s="153"/>
      <c r="H202" s="153"/>
      <c r="I202" s="153"/>
      <c r="J202" s="153"/>
      <c r="K202" s="153"/>
      <c r="L202" s="153"/>
      <c r="M202" s="153"/>
      <c r="N202" s="153"/>
      <c r="O202" s="153"/>
      <c r="P202" s="153"/>
      <c r="Q202" s="153"/>
      <c r="R202" s="153"/>
    </row>
    <row r="203" spans="2:18" x14ac:dyDescent="0.25">
      <c r="B203" s="153"/>
      <c r="C203" s="153"/>
      <c r="D203" s="153"/>
      <c r="E203" s="153"/>
      <c r="F203" s="153"/>
      <c r="G203" s="153"/>
      <c r="H203" s="153"/>
      <c r="I203" s="153"/>
      <c r="J203" s="153"/>
      <c r="K203" s="153"/>
      <c r="L203" s="153"/>
      <c r="M203" s="153"/>
      <c r="N203" s="153"/>
      <c r="O203" s="153"/>
      <c r="P203" s="153"/>
      <c r="Q203" s="153"/>
      <c r="R203" s="153"/>
    </row>
    <row r="204" spans="2:18" x14ac:dyDescent="0.25">
      <c r="B204" s="153"/>
      <c r="C204" s="153"/>
      <c r="D204" s="153"/>
      <c r="E204" s="153"/>
      <c r="F204" s="153"/>
      <c r="G204" s="153"/>
      <c r="H204" s="153"/>
      <c r="I204" s="153"/>
      <c r="J204" s="153"/>
      <c r="K204" s="153"/>
      <c r="L204" s="153"/>
      <c r="M204" s="153"/>
      <c r="N204" s="153"/>
      <c r="O204" s="153"/>
      <c r="P204" s="153"/>
      <c r="Q204" s="153"/>
      <c r="R204" s="153"/>
    </row>
    <row r="205" spans="2:18" x14ac:dyDescent="0.25">
      <c r="B205" s="153"/>
      <c r="C205" s="153"/>
      <c r="D205" s="153"/>
      <c r="E205" s="153"/>
      <c r="F205" s="153"/>
      <c r="G205" s="153"/>
      <c r="H205" s="153"/>
      <c r="I205" s="153"/>
      <c r="J205" s="153"/>
      <c r="K205" s="153"/>
      <c r="L205" s="153"/>
      <c r="M205" s="153"/>
      <c r="N205" s="153"/>
      <c r="O205" s="153"/>
      <c r="P205" s="153"/>
      <c r="Q205" s="153"/>
      <c r="R205" s="153"/>
    </row>
    <row r="206" spans="2:18" x14ac:dyDescent="0.25">
      <c r="B206" s="153"/>
      <c r="C206" s="153"/>
      <c r="D206" s="153"/>
      <c r="E206" s="153"/>
      <c r="F206" s="153"/>
      <c r="G206" s="153"/>
      <c r="H206" s="153"/>
      <c r="I206" s="153"/>
      <c r="J206" s="153"/>
      <c r="K206" s="153"/>
      <c r="L206" s="153"/>
      <c r="M206" s="153"/>
      <c r="N206" s="153"/>
      <c r="O206" s="153"/>
      <c r="P206" s="153"/>
      <c r="Q206" s="153"/>
      <c r="R206" s="153"/>
    </row>
    <row r="207" spans="2:18" x14ac:dyDescent="0.25">
      <c r="B207" s="153"/>
      <c r="C207" s="153"/>
      <c r="D207" s="153"/>
      <c r="E207" s="153"/>
      <c r="F207" s="153"/>
      <c r="G207" s="153"/>
      <c r="H207" s="153"/>
      <c r="I207" s="153"/>
      <c r="J207" s="153"/>
      <c r="K207" s="153"/>
      <c r="L207" s="153"/>
      <c r="M207" s="153"/>
      <c r="N207" s="153"/>
      <c r="O207" s="153"/>
      <c r="P207" s="153"/>
      <c r="Q207" s="153"/>
      <c r="R207" s="153"/>
    </row>
    <row r="208" spans="2:18" x14ac:dyDescent="0.25">
      <c r="B208" s="153"/>
      <c r="C208" s="153"/>
      <c r="D208" s="153"/>
      <c r="E208" s="153"/>
      <c r="F208" s="153"/>
      <c r="G208" s="153"/>
      <c r="H208" s="153"/>
      <c r="I208" s="153"/>
      <c r="J208" s="153"/>
      <c r="K208" s="153"/>
      <c r="L208" s="153"/>
      <c r="M208" s="153"/>
      <c r="N208" s="153"/>
      <c r="O208" s="153"/>
      <c r="P208" s="153"/>
      <c r="Q208" s="153"/>
      <c r="R208" s="153"/>
    </row>
    <row r="209" spans="2:18" x14ac:dyDescent="0.25">
      <c r="B209" s="153"/>
      <c r="C209" s="153"/>
      <c r="D209" s="153"/>
      <c r="E209" s="153"/>
      <c r="F209" s="153"/>
      <c r="G209" s="153"/>
      <c r="H209" s="153"/>
      <c r="I209" s="153"/>
      <c r="J209" s="153"/>
      <c r="K209" s="153"/>
      <c r="L209" s="153"/>
      <c r="M209" s="153"/>
      <c r="N209" s="153"/>
      <c r="O209" s="153"/>
      <c r="P209" s="153"/>
      <c r="Q209" s="153"/>
      <c r="R209" s="153"/>
    </row>
    <row r="210" spans="2:18" x14ac:dyDescent="0.25">
      <c r="B210" s="153"/>
      <c r="C210" s="153"/>
      <c r="D210" s="153"/>
      <c r="E210" s="153"/>
      <c r="F210" s="153"/>
      <c r="G210" s="153"/>
      <c r="H210" s="153"/>
      <c r="I210" s="153"/>
      <c r="J210" s="153"/>
      <c r="K210" s="153"/>
      <c r="L210" s="153"/>
      <c r="M210" s="153"/>
      <c r="N210" s="153"/>
      <c r="O210" s="153"/>
      <c r="P210" s="153"/>
      <c r="Q210" s="153"/>
      <c r="R210" s="153"/>
    </row>
    <row r="211" spans="2:18" x14ac:dyDescent="0.25">
      <c r="B211" s="153"/>
      <c r="C211" s="153"/>
      <c r="D211" s="153"/>
      <c r="E211" s="153"/>
      <c r="F211" s="153"/>
      <c r="G211" s="153"/>
      <c r="H211" s="153"/>
      <c r="I211" s="153"/>
      <c r="J211" s="153"/>
      <c r="K211" s="153"/>
      <c r="L211" s="153"/>
      <c r="M211" s="153"/>
      <c r="N211" s="153"/>
      <c r="O211" s="153"/>
      <c r="P211" s="153"/>
      <c r="Q211" s="153"/>
      <c r="R211" s="153"/>
    </row>
    <row r="212" spans="2:18" x14ac:dyDescent="0.25">
      <c r="B212" s="153"/>
      <c r="C212" s="153"/>
      <c r="D212" s="153"/>
      <c r="E212" s="153"/>
      <c r="F212" s="153"/>
      <c r="G212" s="153"/>
      <c r="H212" s="153"/>
      <c r="I212" s="153"/>
      <c r="J212" s="153"/>
      <c r="K212" s="153"/>
      <c r="L212" s="153"/>
      <c r="M212" s="153"/>
      <c r="N212" s="153"/>
      <c r="O212" s="153"/>
      <c r="P212" s="153"/>
      <c r="Q212" s="153"/>
      <c r="R212" s="153"/>
    </row>
    <row r="213" spans="2:18" x14ac:dyDescent="0.25">
      <c r="B213" s="153"/>
      <c r="C213" s="153"/>
      <c r="D213" s="153"/>
      <c r="E213" s="153"/>
      <c r="F213" s="153"/>
      <c r="G213" s="153"/>
      <c r="H213" s="153"/>
      <c r="I213" s="153"/>
      <c r="J213" s="153"/>
      <c r="K213" s="153"/>
      <c r="L213" s="153"/>
      <c r="M213" s="153"/>
      <c r="N213" s="153"/>
      <c r="O213" s="153"/>
      <c r="P213" s="153"/>
      <c r="Q213" s="153"/>
      <c r="R213" s="153"/>
    </row>
    <row r="214" spans="2:18" x14ac:dyDescent="0.25">
      <c r="B214" s="153"/>
      <c r="C214" s="153"/>
      <c r="D214" s="153"/>
      <c r="E214" s="153"/>
      <c r="F214" s="153"/>
      <c r="G214" s="153"/>
      <c r="H214" s="153"/>
      <c r="I214" s="153"/>
      <c r="J214" s="153"/>
      <c r="K214" s="153"/>
      <c r="L214" s="153"/>
      <c r="M214" s="153"/>
      <c r="N214" s="153"/>
      <c r="O214" s="153"/>
      <c r="P214" s="153"/>
      <c r="Q214" s="153"/>
      <c r="R214" s="153"/>
    </row>
    <row r="215" spans="2:18" x14ac:dyDescent="0.25">
      <c r="B215" s="153"/>
      <c r="C215" s="153"/>
      <c r="D215" s="153"/>
      <c r="E215" s="153"/>
      <c r="F215" s="153"/>
      <c r="G215" s="153"/>
      <c r="H215" s="153"/>
      <c r="I215" s="153"/>
      <c r="J215" s="153"/>
      <c r="K215" s="153"/>
      <c r="L215" s="153"/>
      <c r="M215" s="153"/>
      <c r="N215" s="153"/>
      <c r="O215" s="153"/>
      <c r="P215" s="153"/>
      <c r="Q215" s="153"/>
      <c r="R215" s="153"/>
    </row>
    <row r="216" spans="2:18" x14ac:dyDescent="0.25">
      <c r="B216" s="153"/>
      <c r="C216" s="153"/>
      <c r="D216" s="153"/>
      <c r="E216" s="153"/>
      <c r="F216" s="153"/>
      <c r="G216" s="153"/>
      <c r="H216" s="153"/>
      <c r="I216" s="153"/>
      <c r="J216" s="153"/>
      <c r="K216" s="153"/>
      <c r="L216" s="153"/>
      <c r="M216" s="153"/>
      <c r="N216" s="153"/>
      <c r="O216" s="153"/>
      <c r="P216" s="153"/>
      <c r="Q216" s="153"/>
      <c r="R216" s="153"/>
    </row>
    <row r="217" spans="2:18" x14ac:dyDescent="0.25">
      <c r="B217" s="153"/>
      <c r="C217" s="153"/>
      <c r="D217" s="153"/>
      <c r="E217" s="153"/>
      <c r="F217" s="153"/>
      <c r="G217" s="153"/>
      <c r="H217" s="153"/>
      <c r="I217" s="153"/>
      <c r="J217" s="153"/>
      <c r="K217" s="153"/>
      <c r="L217" s="153"/>
      <c r="M217" s="153"/>
      <c r="N217" s="153"/>
      <c r="O217" s="153"/>
      <c r="P217" s="153"/>
      <c r="Q217" s="153"/>
      <c r="R217" s="153"/>
    </row>
    <row r="218" spans="2:18" x14ac:dyDescent="0.25">
      <c r="B218" s="153"/>
      <c r="C218" s="153"/>
      <c r="D218" s="153"/>
      <c r="E218" s="153"/>
      <c r="F218" s="153"/>
      <c r="G218" s="153"/>
      <c r="H218" s="153"/>
      <c r="I218" s="153"/>
      <c r="J218" s="153"/>
      <c r="K218" s="153"/>
      <c r="L218" s="153"/>
      <c r="M218" s="153"/>
      <c r="N218" s="153"/>
      <c r="O218" s="153"/>
      <c r="P218" s="153"/>
      <c r="Q218" s="153"/>
      <c r="R218" s="153"/>
    </row>
    <row r="219" spans="2:18" x14ac:dyDescent="0.25">
      <c r="B219" s="153"/>
      <c r="C219" s="153"/>
      <c r="D219" s="153"/>
      <c r="E219" s="153"/>
      <c r="F219" s="153"/>
      <c r="G219" s="153"/>
      <c r="H219" s="153"/>
      <c r="I219" s="153"/>
      <c r="J219" s="153"/>
      <c r="K219" s="153"/>
      <c r="L219" s="153"/>
      <c r="M219" s="153"/>
      <c r="N219" s="153"/>
      <c r="O219" s="153"/>
      <c r="P219" s="153"/>
      <c r="Q219" s="153"/>
      <c r="R219" s="153"/>
    </row>
    <row r="220" spans="2:18" x14ac:dyDescent="0.25">
      <c r="B220" s="153"/>
      <c r="C220" s="153"/>
      <c r="D220" s="153"/>
      <c r="E220" s="153"/>
      <c r="F220" s="153"/>
      <c r="G220" s="153"/>
      <c r="H220" s="153"/>
      <c r="I220" s="153"/>
      <c r="J220" s="153"/>
      <c r="K220" s="153"/>
      <c r="L220" s="153"/>
      <c r="M220" s="153"/>
      <c r="N220" s="153"/>
      <c r="O220" s="153"/>
      <c r="P220" s="153"/>
      <c r="Q220" s="153"/>
      <c r="R220" s="153"/>
    </row>
    <row r="221" spans="2:18" x14ac:dyDescent="0.25">
      <c r="B221" s="153"/>
      <c r="C221" s="153"/>
      <c r="D221" s="153"/>
      <c r="E221" s="153"/>
      <c r="F221" s="153"/>
      <c r="G221" s="153"/>
      <c r="H221" s="153"/>
      <c r="I221" s="153"/>
      <c r="J221" s="153"/>
      <c r="K221" s="153"/>
      <c r="L221" s="153"/>
      <c r="M221" s="153"/>
      <c r="N221" s="153"/>
      <c r="O221" s="153"/>
      <c r="P221" s="153"/>
      <c r="Q221" s="153"/>
      <c r="R221" s="153"/>
    </row>
    <row r="222" spans="2:18" x14ac:dyDescent="0.25">
      <c r="B222" s="153"/>
      <c r="C222" s="153"/>
      <c r="D222" s="153"/>
      <c r="E222" s="153"/>
      <c r="F222" s="153"/>
      <c r="G222" s="153"/>
      <c r="H222" s="153"/>
      <c r="I222" s="153"/>
      <c r="J222" s="153"/>
      <c r="K222" s="153"/>
      <c r="L222" s="153"/>
      <c r="M222" s="153"/>
      <c r="N222" s="153"/>
      <c r="O222" s="153"/>
      <c r="P222" s="153"/>
      <c r="Q222" s="153"/>
      <c r="R222" s="153"/>
    </row>
    <row r="223" spans="2:18" x14ac:dyDescent="0.25">
      <c r="B223" s="153"/>
      <c r="C223" s="153"/>
      <c r="D223" s="153"/>
      <c r="E223" s="153"/>
      <c r="F223" s="153"/>
      <c r="G223" s="153"/>
      <c r="H223" s="153"/>
      <c r="I223" s="153"/>
      <c r="J223" s="153"/>
      <c r="K223" s="153"/>
      <c r="L223" s="153"/>
      <c r="M223" s="153"/>
      <c r="N223" s="153"/>
      <c r="O223" s="153"/>
      <c r="P223" s="153"/>
      <c r="Q223" s="153"/>
      <c r="R223" s="153"/>
    </row>
    <row r="224" spans="2:18" x14ac:dyDescent="0.25">
      <c r="B224" s="153"/>
      <c r="C224" s="153"/>
      <c r="D224" s="153"/>
      <c r="E224" s="153"/>
      <c r="F224" s="153"/>
      <c r="G224" s="153"/>
      <c r="H224" s="153"/>
      <c r="I224" s="153"/>
      <c r="J224" s="153"/>
      <c r="K224" s="153"/>
      <c r="L224" s="153"/>
      <c r="M224" s="153"/>
      <c r="N224" s="153"/>
      <c r="O224" s="153"/>
      <c r="P224" s="153"/>
      <c r="Q224" s="153"/>
      <c r="R224" s="153"/>
    </row>
    <row r="225" spans="2:18" x14ac:dyDescent="0.25">
      <c r="B225" s="153"/>
      <c r="C225" s="153"/>
      <c r="D225" s="153"/>
      <c r="E225" s="153"/>
      <c r="F225" s="153"/>
      <c r="G225" s="153"/>
      <c r="H225" s="153"/>
      <c r="I225" s="153"/>
      <c r="J225" s="153"/>
      <c r="K225" s="153"/>
      <c r="L225" s="153"/>
      <c r="M225" s="153"/>
      <c r="N225" s="153"/>
      <c r="O225" s="153"/>
      <c r="P225" s="153"/>
      <c r="Q225" s="153"/>
      <c r="R225" s="153"/>
    </row>
    <row r="226" spans="2:18" x14ac:dyDescent="0.25">
      <c r="B226" s="153"/>
      <c r="C226" s="153"/>
      <c r="D226" s="153"/>
      <c r="E226" s="153"/>
      <c r="F226" s="153"/>
      <c r="G226" s="153"/>
      <c r="H226" s="153"/>
      <c r="I226" s="153"/>
      <c r="J226" s="153"/>
      <c r="K226" s="153"/>
      <c r="L226" s="153"/>
      <c r="M226" s="153"/>
      <c r="N226" s="153"/>
      <c r="O226" s="153"/>
      <c r="P226" s="153"/>
      <c r="Q226" s="153"/>
      <c r="R226" s="153"/>
    </row>
    <row r="227" spans="2:18" x14ac:dyDescent="0.25">
      <c r="B227" s="153"/>
      <c r="C227" s="153"/>
      <c r="D227" s="153"/>
      <c r="E227" s="153"/>
      <c r="F227" s="153"/>
      <c r="G227" s="153"/>
      <c r="H227" s="153"/>
      <c r="I227" s="153"/>
      <c r="J227" s="153"/>
      <c r="K227" s="153"/>
      <c r="L227" s="153"/>
      <c r="M227" s="153"/>
      <c r="N227" s="153"/>
      <c r="O227" s="153"/>
      <c r="P227" s="153"/>
      <c r="Q227" s="153"/>
      <c r="R227" s="153"/>
    </row>
    <row r="228" spans="2:18" x14ac:dyDescent="0.25">
      <c r="B228" s="153"/>
      <c r="C228" s="153"/>
      <c r="D228" s="153"/>
      <c r="E228" s="153"/>
      <c r="F228" s="153"/>
      <c r="G228" s="153"/>
      <c r="H228" s="153"/>
      <c r="I228" s="153"/>
      <c r="J228" s="153"/>
      <c r="K228" s="153"/>
      <c r="L228" s="153"/>
      <c r="M228" s="153"/>
      <c r="N228" s="153"/>
      <c r="O228" s="153"/>
      <c r="P228" s="153"/>
      <c r="Q228" s="153"/>
      <c r="R228" s="153"/>
    </row>
    <row r="229" spans="2:18" x14ac:dyDescent="0.25">
      <c r="B229" s="153"/>
      <c r="C229" s="153"/>
      <c r="D229" s="153"/>
      <c r="E229" s="153"/>
      <c r="F229" s="153"/>
      <c r="G229" s="153"/>
      <c r="H229" s="153"/>
      <c r="I229" s="153"/>
      <c r="J229" s="153"/>
      <c r="K229" s="153"/>
      <c r="L229" s="153"/>
      <c r="M229" s="153"/>
      <c r="N229" s="153"/>
      <c r="O229" s="153"/>
      <c r="P229" s="153"/>
      <c r="Q229" s="153"/>
      <c r="R229" s="153"/>
    </row>
    <row r="230" spans="2:18" x14ac:dyDescent="0.25">
      <c r="B230" s="153"/>
      <c r="C230" s="153"/>
      <c r="D230" s="153"/>
      <c r="E230" s="153"/>
      <c r="F230" s="153"/>
      <c r="G230" s="153"/>
      <c r="H230" s="153"/>
      <c r="I230" s="153"/>
      <c r="J230" s="153"/>
      <c r="K230" s="153"/>
      <c r="L230" s="153"/>
      <c r="M230" s="153"/>
      <c r="N230" s="153"/>
      <c r="O230" s="153"/>
      <c r="P230" s="153"/>
      <c r="Q230" s="153"/>
      <c r="R230" s="153"/>
    </row>
    <row r="231" spans="2:18" x14ac:dyDescent="0.25">
      <c r="B231" s="153"/>
      <c r="C231" s="153"/>
      <c r="D231" s="153"/>
      <c r="E231" s="153"/>
      <c r="F231" s="153"/>
      <c r="G231" s="153"/>
      <c r="H231" s="153"/>
      <c r="I231" s="153"/>
      <c r="J231" s="153"/>
      <c r="K231" s="153"/>
      <c r="L231" s="153"/>
      <c r="M231" s="153"/>
      <c r="N231" s="153"/>
      <c r="O231" s="153"/>
      <c r="P231" s="153"/>
      <c r="Q231" s="153"/>
      <c r="R231" s="153"/>
    </row>
    <row r="232" spans="2:18" x14ac:dyDescent="0.25">
      <c r="B232" s="153"/>
      <c r="C232" s="153"/>
      <c r="D232" s="153"/>
      <c r="E232" s="153"/>
      <c r="F232" s="153"/>
      <c r="G232" s="153"/>
      <c r="H232" s="153"/>
      <c r="I232" s="153"/>
      <c r="J232" s="153"/>
      <c r="K232" s="153"/>
      <c r="L232" s="153"/>
      <c r="M232" s="153"/>
      <c r="N232" s="153"/>
      <c r="O232" s="153"/>
      <c r="P232" s="153"/>
      <c r="Q232" s="153"/>
      <c r="R232" s="153"/>
    </row>
    <row r="233" spans="2:18" x14ac:dyDescent="0.25">
      <c r="B233" s="153"/>
      <c r="C233" s="153"/>
      <c r="D233" s="153"/>
      <c r="E233" s="153"/>
      <c r="F233" s="153"/>
      <c r="G233" s="153"/>
      <c r="H233" s="153"/>
      <c r="I233" s="153"/>
      <c r="J233" s="153"/>
      <c r="K233" s="153"/>
      <c r="L233" s="153"/>
      <c r="M233" s="153"/>
      <c r="N233" s="153"/>
      <c r="O233" s="153"/>
      <c r="P233" s="153"/>
      <c r="Q233" s="153"/>
      <c r="R233" s="153"/>
    </row>
    <row r="234" spans="2:18" x14ac:dyDescent="0.25">
      <c r="B234" s="153"/>
      <c r="C234" s="153"/>
      <c r="D234" s="153"/>
      <c r="E234" s="153"/>
      <c r="F234" s="153"/>
      <c r="G234" s="153"/>
      <c r="H234" s="153"/>
      <c r="I234" s="153"/>
      <c r="J234" s="153"/>
      <c r="K234" s="153"/>
      <c r="L234" s="153"/>
      <c r="M234" s="153"/>
      <c r="N234" s="153"/>
      <c r="O234" s="153"/>
      <c r="P234" s="153"/>
      <c r="Q234" s="153"/>
      <c r="R234" s="153"/>
    </row>
    <row r="235" spans="2:18" x14ac:dyDescent="0.25">
      <c r="B235" s="153"/>
      <c r="C235" s="153"/>
      <c r="D235" s="153"/>
      <c r="E235" s="153"/>
      <c r="F235" s="153"/>
      <c r="G235" s="153"/>
      <c r="H235" s="153"/>
      <c r="I235" s="153"/>
      <c r="J235" s="153"/>
      <c r="K235" s="153"/>
      <c r="L235" s="153"/>
      <c r="M235" s="153"/>
      <c r="N235" s="153"/>
      <c r="O235" s="153"/>
      <c r="P235" s="153"/>
      <c r="Q235" s="153"/>
      <c r="R235" s="153"/>
    </row>
    <row r="236" spans="2:18" x14ac:dyDescent="0.25">
      <c r="B236" s="153"/>
      <c r="C236" s="153"/>
      <c r="D236" s="153"/>
      <c r="E236" s="153"/>
      <c r="F236" s="153"/>
      <c r="G236" s="153"/>
      <c r="H236" s="153"/>
      <c r="I236" s="153"/>
      <c r="J236" s="153"/>
      <c r="K236" s="153"/>
      <c r="L236" s="153"/>
      <c r="M236" s="153"/>
      <c r="N236" s="153"/>
      <c r="O236" s="153"/>
      <c r="P236" s="153"/>
      <c r="Q236" s="153"/>
      <c r="R236" s="153"/>
    </row>
    <row r="237" spans="2:18" x14ac:dyDescent="0.25">
      <c r="B237" s="153"/>
      <c r="C237" s="153"/>
      <c r="D237" s="153"/>
      <c r="E237" s="153"/>
      <c r="F237" s="153"/>
      <c r="G237" s="153"/>
      <c r="H237" s="153"/>
      <c r="I237" s="153"/>
      <c r="J237" s="153"/>
      <c r="K237" s="153"/>
      <c r="L237" s="153"/>
      <c r="M237" s="153"/>
      <c r="N237" s="153"/>
      <c r="O237" s="153"/>
      <c r="P237" s="153"/>
      <c r="Q237" s="153"/>
      <c r="R237" s="153"/>
    </row>
    <row r="238" spans="2:18" x14ac:dyDescent="0.25">
      <c r="B238" s="153"/>
      <c r="C238" s="153"/>
      <c r="D238" s="153"/>
      <c r="E238" s="153"/>
      <c r="F238" s="153"/>
      <c r="G238" s="153"/>
      <c r="H238" s="153"/>
      <c r="I238" s="153"/>
      <c r="J238" s="153"/>
      <c r="K238" s="153"/>
      <c r="L238" s="153"/>
      <c r="M238" s="153"/>
      <c r="N238" s="153"/>
      <c r="O238" s="153"/>
      <c r="P238" s="153"/>
      <c r="Q238" s="153"/>
      <c r="R238" s="153"/>
    </row>
    <row r="239" spans="2:18" x14ac:dyDescent="0.25">
      <c r="B239" s="153"/>
      <c r="C239" s="153"/>
      <c r="D239" s="153"/>
      <c r="E239" s="153"/>
      <c r="F239" s="153"/>
      <c r="G239" s="153"/>
      <c r="H239" s="153"/>
      <c r="I239" s="153"/>
      <c r="J239" s="153"/>
      <c r="K239" s="153"/>
      <c r="L239" s="153"/>
      <c r="M239" s="153"/>
      <c r="N239" s="153"/>
      <c r="O239" s="153"/>
      <c r="P239" s="153"/>
      <c r="Q239" s="153"/>
      <c r="R239" s="153"/>
    </row>
    <row r="240" spans="2:18" x14ac:dyDescent="0.25">
      <c r="B240" s="153"/>
      <c r="C240" s="153"/>
      <c r="D240" s="153"/>
      <c r="E240" s="153"/>
      <c r="F240" s="153"/>
      <c r="G240" s="153"/>
      <c r="H240" s="153"/>
      <c r="I240" s="153"/>
      <c r="J240" s="153"/>
      <c r="K240" s="153"/>
      <c r="L240" s="153"/>
      <c r="M240" s="153"/>
      <c r="N240" s="153"/>
      <c r="O240" s="153"/>
      <c r="P240" s="153"/>
      <c r="Q240" s="153"/>
      <c r="R240" s="153"/>
    </row>
    <row r="241" spans="2:18" x14ac:dyDescent="0.25">
      <c r="B241" s="153"/>
      <c r="C241" s="153"/>
      <c r="D241" s="153"/>
      <c r="E241" s="153"/>
      <c r="F241" s="153"/>
      <c r="G241" s="153"/>
      <c r="H241" s="153"/>
      <c r="I241" s="153"/>
      <c r="J241" s="153"/>
      <c r="K241" s="153"/>
      <c r="L241" s="153"/>
      <c r="M241" s="153"/>
      <c r="N241" s="153"/>
      <c r="O241" s="153"/>
      <c r="P241" s="153"/>
      <c r="Q241" s="153"/>
      <c r="R241" s="153"/>
    </row>
    <row r="242" spans="2:18" x14ac:dyDescent="0.25">
      <c r="B242" s="153"/>
      <c r="C242" s="153"/>
      <c r="D242" s="153"/>
      <c r="E242" s="153"/>
      <c r="F242" s="153"/>
      <c r="G242" s="153"/>
      <c r="H242" s="153"/>
      <c r="I242" s="153"/>
      <c r="J242" s="153"/>
      <c r="K242" s="153"/>
      <c r="L242" s="153"/>
      <c r="M242" s="153"/>
      <c r="N242" s="153"/>
      <c r="O242" s="153"/>
      <c r="P242" s="153"/>
      <c r="Q242" s="153"/>
      <c r="R242" s="153"/>
    </row>
    <row r="243" spans="2:18" x14ac:dyDescent="0.25">
      <c r="B243" s="153"/>
      <c r="C243" s="153"/>
      <c r="D243" s="153"/>
      <c r="E243" s="153"/>
      <c r="F243" s="153"/>
      <c r="G243" s="153"/>
      <c r="H243" s="153"/>
      <c r="I243" s="153"/>
      <c r="J243" s="153"/>
      <c r="K243" s="153"/>
      <c r="L243" s="153"/>
      <c r="M243" s="153"/>
      <c r="N243" s="153"/>
      <c r="O243" s="153"/>
      <c r="P243" s="153"/>
      <c r="Q243" s="153"/>
      <c r="R243" s="153"/>
    </row>
    <row r="244" spans="2:18" x14ac:dyDescent="0.25">
      <c r="B244" s="153"/>
      <c r="C244" s="153"/>
      <c r="D244" s="153"/>
      <c r="E244" s="153"/>
      <c r="F244" s="153"/>
      <c r="G244" s="153"/>
      <c r="H244" s="153"/>
      <c r="I244" s="153"/>
      <c r="J244" s="153"/>
      <c r="K244" s="153"/>
      <c r="L244" s="153"/>
      <c r="M244" s="153"/>
      <c r="N244" s="153"/>
      <c r="O244" s="153"/>
      <c r="P244" s="153"/>
      <c r="Q244" s="153"/>
      <c r="R244" s="153"/>
    </row>
    <row r="245" spans="2:18" x14ac:dyDescent="0.25">
      <c r="B245" s="153"/>
      <c r="C245" s="153"/>
      <c r="D245" s="153"/>
      <c r="E245" s="153"/>
      <c r="F245" s="153"/>
      <c r="G245" s="153"/>
      <c r="H245" s="153"/>
      <c r="I245" s="153"/>
      <c r="J245" s="153"/>
      <c r="K245" s="153"/>
      <c r="L245" s="153"/>
      <c r="M245" s="153"/>
      <c r="N245" s="153"/>
      <c r="O245" s="153"/>
      <c r="P245" s="153"/>
      <c r="Q245" s="153"/>
      <c r="R245" s="153"/>
    </row>
    <row r="246" spans="2:18" x14ac:dyDescent="0.25">
      <c r="B246" s="153"/>
      <c r="C246" s="153"/>
      <c r="D246" s="153"/>
      <c r="E246" s="153"/>
      <c r="F246" s="153"/>
      <c r="G246" s="153"/>
      <c r="H246" s="153"/>
      <c r="I246" s="153"/>
      <c r="J246" s="153"/>
      <c r="K246" s="153"/>
      <c r="L246" s="153"/>
      <c r="M246" s="153"/>
      <c r="N246" s="153"/>
      <c r="O246" s="153"/>
      <c r="P246" s="153"/>
      <c r="Q246" s="153"/>
      <c r="R246" s="153"/>
    </row>
    <row r="247" spans="2:18" x14ac:dyDescent="0.25">
      <c r="B247" s="153"/>
      <c r="C247" s="153"/>
      <c r="D247" s="153"/>
      <c r="E247" s="153"/>
      <c r="F247" s="153"/>
      <c r="G247" s="153"/>
      <c r="H247" s="153"/>
      <c r="I247" s="153"/>
      <c r="J247" s="153"/>
      <c r="K247" s="153"/>
      <c r="L247" s="153"/>
      <c r="M247" s="153"/>
      <c r="N247" s="153"/>
      <c r="O247" s="153"/>
      <c r="P247" s="153"/>
      <c r="Q247" s="153"/>
      <c r="R247" s="153"/>
    </row>
    <row r="248" spans="2:18" x14ac:dyDescent="0.25">
      <c r="B248" s="153"/>
      <c r="C248" s="153"/>
      <c r="D248" s="153"/>
      <c r="E248" s="153"/>
      <c r="F248" s="153"/>
      <c r="G248" s="153"/>
      <c r="H248" s="153"/>
      <c r="I248" s="153"/>
      <c r="J248" s="153"/>
      <c r="K248" s="153"/>
      <c r="L248" s="153"/>
      <c r="M248" s="153"/>
      <c r="N248" s="153"/>
      <c r="O248" s="153"/>
      <c r="P248" s="153"/>
      <c r="Q248" s="153"/>
      <c r="R248" s="153"/>
    </row>
    <row r="249" spans="2:18" x14ac:dyDescent="0.25">
      <c r="B249" s="153"/>
      <c r="C249" s="153"/>
      <c r="D249" s="153"/>
      <c r="E249" s="153"/>
      <c r="F249" s="153"/>
      <c r="G249" s="153"/>
      <c r="H249" s="153"/>
      <c r="I249" s="153"/>
      <c r="J249" s="153"/>
      <c r="K249" s="153"/>
      <c r="L249" s="153"/>
      <c r="M249" s="153"/>
      <c r="N249" s="153"/>
      <c r="O249" s="153"/>
      <c r="P249" s="153"/>
      <c r="Q249" s="153"/>
      <c r="R249" s="153"/>
    </row>
    <row r="250" spans="2:18" x14ac:dyDescent="0.25">
      <c r="B250" s="153"/>
      <c r="C250" s="153"/>
      <c r="D250" s="153"/>
      <c r="E250" s="153"/>
      <c r="F250" s="153"/>
      <c r="G250" s="153"/>
      <c r="H250" s="153"/>
      <c r="I250" s="153"/>
      <c r="J250" s="153"/>
      <c r="K250" s="153"/>
      <c r="L250" s="153"/>
      <c r="M250" s="153"/>
      <c r="N250" s="153"/>
      <c r="O250" s="153"/>
      <c r="P250" s="153"/>
      <c r="Q250" s="153"/>
      <c r="R250" s="153"/>
    </row>
    <row r="251" spans="2:18" x14ac:dyDescent="0.25">
      <c r="B251" s="153"/>
      <c r="C251" s="153"/>
      <c r="D251" s="153"/>
      <c r="E251" s="153"/>
      <c r="F251" s="153"/>
      <c r="G251" s="153"/>
      <c r="H251" s="153"/>
      <c r="I251" s="153"/>
      <c r="J251" s="153"/>
      <c r="K251" s="153"/>
      <c r="L251" s="153"/>
      <c r="M251" s="153"/>
      <c r="N251" s="153"/>
      <c r="O251" s="153"/>
      <c r="P251" s="153"/>
      <c r="Q251" s="153"/>
      <c r="R251" s="153"/>
    </row>
    <row r="252" spans="2:18" x14ac:dyDescent="0.25">
      <c r="B252" s="153"/>
      <c r="C252" s="153"/>
      <c r="D252" s="153"/>
      <c r="E252" s="153"/>
      <c r="F252" s="153"/>
      <c r="G252" s="153"/>
      <c r="H252" s="153"/>
      <c r="I252" s="153"/>
      <c r="J252" s="153"/>
      <c r="K252" s="153"/>
      <c r="L252" s="153"/>
      <c r="M252" s="153"/>
      <c r="N252" s="153"/>
      <c r="O252" s="153"/>
      <c r="P252" s="153"/>
      <c r="Q252" s="153"/>
      <c r="R252" s="153"/>
    </row>
    <row r="253" spans="2:18" x14ac:dyDescent="0.25">
      <c r="B253" s="153"/>
      <c r="C253" s="153"/>
      <c r="D253" s="153"/>
      <c r="E253" s="153"/>
      <c r="F253" s="153"/>
      <c r="G253" s="153"/>
      <c r="H253" s="153"/>
      <c r="I253" s="153"/>
      <c r="J253" s="153"/>
      <c r="K253" s="153"/>
      <c r="L253" s="153"/>
      <c r="M253" s="153"/>
      <c r="N253" s="153"/>
      <c r="O253" s="153"/>
      <c r="P253" s="153"/>
      <c r="Q253" s="153"/>
      <c r="R253" s="153"/>
    </row>
    <row r="254" spans="2:18" x14ac:dyDescent="0.25">
      <c r="B254" s="153"/>
      <c r="C254" s="153"/>
      <c r="D254" s="153"/>
      <c r="E254" s="153"/>
      <c r="F254" s="153"/>
      <c r="G254" s="153"/>
      <c r="H254" s="153"/>
      <c r="I254" s="153"/>
      <c r="J254" s="153"/>
      <c r="K254" s="153"/>
      <c r="L254" s="153"/>
      <c r="M254" s="153"/>
      <c r="N254" s="153"/>
      <c r="O254" s="153"/>
      <c r="P254" s="153"/>
      <c r="Q254" s="153"/>
      <c r="R254" s="153"/>
    </row>
    <row r="255" spans="2:18" x14ac:dyDescent="0.25">
      <c r="B255" s="153"/>
      <c r="C255" s="153"/>
      <c r="D255" s="153"/>
      <c r="E255" s="153"/>
      <c r="F255" s="153"/>
      <c r="G255" s="153"/>
      <c r="H255" s="153"/>
      <c r="I255" s="153"/>
      <c r="J255" s="153"/>
      <c r="K255" s="153"/>
      <c r="L255" s="153"/>
      <c r="M255" s="153"/>
      <c r="N255" s="153"/>
      <c r="O255" s="153"/>
      <c r="P255" s="153"/>
      <c r="Q255" s="153"/>
      <c r="R255" s="153"/>
    </row>
    <row r="256" spans="2:18" x14ac:dyDescent="0.25">
      <c r="B256" s="153"/>
      <c r="C256" s="153"/>
      <c r="D256" s="153"/>
      <c r="E256" s="153"/>
      <c r="F256" s="153"/>
      <c r="G256" s="153"/>
      <c r="H256" s="153"/>
      <c r="I256" s="153"/>
      <c r="J256" s="153"/>
      <c r="K256" s="153"/>
      <c r="L256" s="153"/>
      <c r="M256" s="153"/>
      <c r="N256" s="153"/>
      <c r="O256" s="153"/>
      <c r="P256" s="153"/>
      <c r="Q256" s="153"/>
      <c r="R256" s="153"/>
    </row>
    <row r="257" spans="2:18" x14ac:dyDescent="0.25">
      <c r="B257" s="153"/>
      <c r="C257" s="153"/>
      <c r="D257" s="153"/>
      <c r="E257" s="153"/>
      <c r="F257" s="153"/>
      <c r="G257" s="153"/>
      <c r="H257" s="153"/>
      <c r="I257" s="153"/>
      <c r="J257" s="153"/>
      <c r="K257" s="153"/>
      <c r="L257" s="153"/>
      <c r="M257" s="153"/>
      <c r="N257" s="153"/>
      <c r="O257" s="153"/>
      <c r="P257" s="153"/>
      <c r="Q257" s="153"/>
      <c r="R257" s="153"/>
    </row>
    <row r="258" spans="2:18" x14ac:dyDescent="0.25">
      <c r="B258" s="153"/>
      <c r="C258" s="153"/>
      <c r="D258" s="153"/>
      <c r="E258" s="153"/>
      <c r="F258" s="153"/>
      <c r="G258" s="153"/>
      <c r="H258" s="153"/>
      <c r="I258" s="153"/>
      <c r="J258" s="153"/>
      <c r="K258" s="153"/>
      <c r="L258" s="153"/>
      <c r="M258" s="153"/>
      <c r="N258" s="153"/>
      <c r="O258" s="153"/>
      <c r="P258" s="153"/>
      <c r="Q258" s="153"/>
      <c r="R258" s="153"/>
    </row>
    <row r="259" spans="2:18" x14ac:dyDescent="0.25">
      <c r="B259" s="153"/>
      <c r="C259" s="153"/>
      <c r="D259" s="153"/>
      <c r="E259" s="153"/>
      <c r="F259" s="153"/>
      <c r="G259" s="153"/>
      <c r="H259" s="153"/>
      <c r="I259" s="153"/>
      <c r="J259" s="153"/>
      <c r="K259" s="153"/>
      <c r="L259" s="153"/>
      <c r="M259" s="153"/>
      <c r="N259" s="153"/>
      <c r="O259" s="153"/>
      <c r="P259" s="153"/>
      <c r="Q259" s="153"/>
      <c r="R259" s="153"/>
    </row>
    <row r="260" spans="2:18" x14ac:dyDescent="0.25">
      <c r="B260" s="153"/>
      <c r="C260" s="153"/>
      <c r="D260" s="153"/>
      <c r="E260" s="153"/>
      <c r="F260" s="153"/>
      <c r="G260" s="153"/>
      <c r="H260" s="153"/>
      <c r="I260" s="153"/>
      <c r="J260" s="153"/>
      <c r="K260" s="153"/>
      <c r="L260" s="153"/>
      <c r="M260" s="153"/>
      <c r="N260" s="153"/>
      <c r="O260" s="153"/>
      <c r="P260" s="153"/>
      <c r="Q260" s="153"/>
      <c r="R260" s="153"/>
    </row>
    <row r="261" spans="2:18" x14ac:dyDescent="0.25">
      <c r="B261" s="153"/>
      <c r="C261" s="153"/>
      <c r="D261" s="153"/>
      <c r="E261" s="153"/>
      <c r="F261" s="153"/>
      <c r="G261" s="153"/>
      <c r="H261" s="153"/>
      <c r="I261" s="153"/>
      <c r="J261" s="153"/>
      <c r="K261" s="153"/>
      <c r="L261" s="153"/>
      <c r="M261" s="153"/>
      <c r="N261" s="153"/>
      <c r="O261" s="153"/>
      <c r="P261" s="153"/>
      <c r="Q261" s="153"/>
      <c r="R261" s="153"/>
    </row>
    <row r="262" spans="2:18" x14ac:dyDescent="0.25">
      <c r="B262" s="153"/>
      <c r="C262" s="153"/>
      <c r="D262" s="153"/>
      <c r="E262" s="153"/>
      <c r="F262" s="153"/>
      <c r="G262" s="153"/>
      <c r="H262" s="153"/>
      <c r="I262" s="153"/>
      <c r="J262" s="153"/>
      <c r="K262" s="153"/>
      <c r="L262" s="153"/>
      <c r="M262" s="153"/>
      <c r="N262" s="153"/>
      <c r="O262" s="153"/>
      <c r="P262" s="153"/>
      <c r="Q262" s="153"/>
      <c r="R262" s="153"/>
    </row>
    <row r="263" spans="2:18" x14ac:dyDescent="0.25">
      <c r="B263" s="153"/>
      <c r="C263" s="153"/>
      <c r="D263" s="153"/>
      <c r="E263" s="153"/>
      <c r="F263" s="153"/>
      <c r="G263" s="153"/>
      <c r="H263" s="153"/>
      <c r="I263" s="153"/>
      <c r="J263" s="153"/>
      <c r="K263" s="153"/>
      <c r="L263" s="153"/>
      <c r="M263" s="153"/>
      <c r="N263" s="153"/>
      <c r="O263" s="153"/>
      <c r="P263" s="153"/>
      <c r="Q263" s="153"/>
      <c r="R263" s="153"/>
    </row>
    <row r="264" spans="2:18" x14ac:dyDescent="0.25">
      <c r="B264" s="153"/>
      <c r="C264" s="153"/>
      <c r="D264" s="153"/>
      <c r="E264" s="153"/>
      <c r="F264" s="153"/>
      <c r="G264" s="153"/>
      <c r="H264" s="153"/>
      <c r="I264" s="153"/>
      <c r="J264" s="153"/>
      <c r="K264" s="153"/>
      <c r="L264" s="153"/>
      <c r="M264" s="153"/>
      <c r="N264" s="153"/>
      <c r="O264" s="153"/>
      <c r="P264" s="153"/>
      <c r="Q264" s="153"/>
      <c r="R264" s="153"/>
    </row>
    <row r="265" spans="2:18" x14ac:dyDescent="0.25">
      <c r="B265" s="153"/>
      <c r="C265" s="153"/>
      <c r="D265" s="153"/>
      <c r="E265" s="153"/>
      <c r="F265" s="153"/>
      <c r="G265" s="153"/>
      <c r="H265" s="153"/>
      <c r="I265" s="153"/>
      <c r="J265" s="153"/>
      <c r="K265" s="153"/>
      <c r="L265" s="153"/>
      <c r="M265" s="153"/>
      <c r="N265" s="153"/>
      <c r="O265" s="153"/>
      <c r="P265" s="153"/>
      <c r="Q265" s="153"/>
      <c r="R265" s="153"/>
    </row>
    <row r="266" spans="2:18" x14ac:dyDescent="0.25">
      <c r="B266" s="153"/>
      <c r="C266" s="153"/>
      <c r="D266" s="153"/>
      <c r="E266" s="153"/>
      <c r="F266" s="153"/>
      <c r="G266" s="153"/>
      <c r="H266" s="153"/>
      <c r="I266" s="153"/>
      <c r="J266" s="153"/>
      <c r="K266" s="153"/>
      <c r="L266" s="153"/>
      <c r="M266" s="153"/>
      <c r="N266" s="153"/>
      <c r="O266" s="153"/>
      <c r="P266" s="153"/>
      <c r="Q266" s="153"/>
      <c r="R266" s="153"/>
    </row>
    <row r="267" spans="2:18" x14ac:dyDescent="0.25">
      <c r="B267" s="153"/>
      <c r="C267" s="153"/>
      <c r="D267" s="153"/>
      <c r="E267" s="153"/>
      <c r="F267" s="153"/>
      <c r="G267" s="153"/>
      <c r="H267" s="153"/>
      <c r="I267" s="153"/>
      <c r="J267" s="153"/>
      <c r="K267" s="153"/>
      <c r="L267" s="153"/>
      <c r="M267" s="153"/>
      <c r="N267" s="153"/>
      <c r="O267" s="153"/>
      <c r="P267" s="153"/>
      <c r="Q267" s="153"/>
      <c r="R267" s="153"/>
    </row>
    <row r="268" spans="2:18" x14ac:dyDescent="0.25">
      <c r="B268" s="153"/>
      <c r="C268" s="153"/>
      <c r="D268" s="153"/>
      <c r="E268" s="153"/>
      <c r="F268" s="153"/>
      <c r="G268" s="153"/>
      <c r="H268" s="153"/>
      <c r="I268" s="153"/>
      <c r="J268" s="153"/>
      <c r="K268" s="153"/>
      <c r="L268" s="153"/>
      <c r="M268" s="153"/>
      <c r="N268" s="153"/>
      <c r="O268" s="153"/>
      <c r="P268" s="153"/>
      <c r="Q268" s="153"/>
      <c r="R268" s="153"/>
    </row>
    <row r="269" spans="2:18" x14ac:dyDescent="0.25">
      <c r="B269" s="153"/>
      <c r="C269" s="153"/>
      <c r="D269" s="153"/>
      <c r="E269" s="153"/>
      <c r="F269" s="153"/>
      <c r="G269" s="153"/>
      <c r="H269" s="153"/>
      <c r="I269" s="153"/>
      <c r="J269" s="153"/>
      <c r="K269" s="153"/>
      <c r="L269" s="153"/>
      <c r="M269" s="153"/>
      <c r="N269" s="153"/>
      <c r="O269" s="153"/>
      <c r="P269" s="153"/>
      <c r="Q269" s="153"/>
      <c r="R269" s="153"/>
    </row>
    <row r="270" spans="2:18" x14ac:dyDescent="0.25">
      <c r="B270" s="153"/>
      <c r="C270" s="153"/>
      <c r="D270" s="153"/>
      <c r="E270" s="153"/>
      <c r="F270" s="153"/>
      <c r="G270" s="153"/>
      <c r="H270" s="153"/>
      <c r="I270" s="153"/>
      <c r="J270" s="153"/>
      <c r="K270" s="153"/>
      <c r="L270" s="153"/>
      <c r="M270" s="153"/>
      <c r="N270" s="153"/>
      <c r="O270" s="153"/>
      <c r="P270" s="153"/>
      <c r="Q270" s="153"/>
      <c r="R270" s="153"/>
    </row>
    <row r="271" spans="2:18" x14ac:dyDescent="0.25">
      <c r="B271" s="153"/>
      <c r="C271" s="153"/>
      <c r="D271" s="153"/>
      <c r="E271" s="153"/>
      <c r="F271" s="153"/>
      <c r="G271" s="153"/>
      <c r="H271" s="153"/>
      <c r="I271" s="153"/>
      <c r="J271" s="153"/>
      <c r="K271" s="153"/>
      <c r="L271" s="153"/>
      <c r="M271" s="153"/>
      <c r="N271" s="153"/>
      <c r="O271" s="153"/>
      <c r="P271" s="153"/>
      <c r="Q271" s="153"/>
      <c r="R271" s="153"/>
    </row>
  </sheetData>
  <mergeCells count="18">
    <mergeCell ref="A83:I83"/>
    <mergeCell ref="A72:I72"/>
    <mergeCell ref="A73:I73"/>
    <mergeCell ref="A74:I74"/>
    <mergeCell ref="A75:I75"/>
    <mergeCell ref="A76:I76"/>
    <mergeCell ref="A77:I77"/>
    <mergeCell ref="A78:I78"/>
    <mergeCell ref="A79:I79"/>
    <mergeCell ref="A80:I80"/>
    <mergeCell ref="A81:I81"/>
    <mergeCell ref="A82:I82"/>
    <mergeCell ref="A71:I71"/>
    <mergeCell ref="B1:E1"/>
    <mergeCell ref="F1:I1"/>
    <mergeCell ref="A68:I68"/>
    <mergeCell ref="A69:I69"/>
    <mergeCell ref="A70:I70"/>
  </mergeCells>
  <pageMargins left="0.23622047244094491" right="0.23622047244094491" top="0.74803149606299213" bottom="0.74803149606299213" header="0.31496062992125984" footer="0.31496062992125984"/>
  <pageSetup paperSize="9" scale="87" orientation="landscape" r:id="rId1"/>
  <headerFooter alignWithMargins="0">
    <oddFooter>&amp;L&amp;"Times New Roman,Regular"&amp;9&amp;K01+000December 2021
&amp;F&amp;R&amp;"Times New Roman,Regular"&amp;9&amp;P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65"/>
  <sheetViews>
    <sheetView view="pageLayout" zoomScale="95" zoomScaleNormal="100" zoomScalePageLayoutView="95" workbookViewId="0">
      <selection activeCell="D37" sqref="D37"/>
    </sheetView>
  </sheetViews>
  <sheetFormatPr defaultRowHeight="12.5" x14ac:dyDescent="0.25"/>
  <cols>
    <col min="1" max="1" width="61.453125" style="20" customWidth="1"/>
    <col min="2" max="2" width="41.7265625" customWidth="1"/>
    <col min="3" max="3" width="36.7265625" customWidth="1"/>
    <col min="4" max="4" width="15.54296875" customWidth="1"/>
  </cols>
  <sheetData>
    <row r="1" spans="1:3" ht="16" thickBot="1" x14ac:dyDescent="0.4">
      <c r="A1" s="58" t="s">
        <v>76</v>
      </c>
      <c r="B1" s="333" t="s">
        <v>23</v>
      </c>
      <c r="C1" s="334"/>
    </row>
    <row r="2" spans="1:3" ht="12.75" customHeight="1" x14ac:dyDescent="0.3">
      <c r="A2" s="50" t="s">
        <v>46</v>
      </c>
      <c r="B2" s="8" t="s">
        <v>74</v>
      </c>
      <c r="C2" s="8" t="s">
        <v>75</v>
      </c>
    </row>
    <row r="3" spans="1:3" ht="78" x14ac:dyDescent="0.3">
      <c r="A3" s="51"/>
      <c r="B3" s="49" t="s">
        <v>77</v>
      </c>
      <c r="C3" s="49" t="s">
        <v>81</v>
      </c>
    </row>
    <row r="4" spans="1:3" ht="13" x14ac:dyDescent="0.3">
      <c r="A4" s="21" t="s">
        <v>122</v>
      </c>
      <c r="B4" s="4"/>
      <c r="C4" s="1"/>
    </row>
    <row r="5" spans="1:3" ht="78" x14ac:dyDescent="0.3">
      <c r="A5" s="19" t="s">
        <v>56</v>
      </c>
      <c r="B5" s="139" t="s">
        <v>195</v>
      </c>
      <c r="C5" s="2"/>
    </row>
    <row r="6" spans="1:3" ht="13" x14ac:dyDescent="0.3">
      <c r="A6" s="21" t="s">
        <v>11</v>
      </c>
      <c r="B6" s="5"/>
      <c r="C6" s="2"/>
    </row>
    <row r="7" spans="1:3" ht="200" x14ac:dyDescent="0.25">
      <c r="A7" s="19" t="s">
        <v>124</v>
      </c>
      <c r="B7" s="131" t="s">
        <v>147</v>
      </c>
      <c r="C7" s="134" t="s">
        <v>146</v>
      </c>
    </row>
    <row r="8" spans="1:3" ht="75" x14ac:dyDescent="0.25">
      <c r="A8" s="120" t="s">
        <v>144</v>
      </c>
      <c r="B8" s="131" t="s">
        <v>143</v>
      </c>
      <c r="C8" s="134" t="s">
        <v>145</v>
      </c>
    </row>
    <row r="9" spans="1:3" ht="225" x14ac:dyDescent="0.25">
      <c r="A9" s="120" t="s">
        <v>151</v>
      </c>
      <c r="B9" s="131" t="s">
        <v>154</v>
      </c>
      <c r="C9" s="134" t="s">
        <v>153</v>
      </c>
    </row>
    <row r="10" spans="1:3" ht="212.5" x14ac:dyDescent="0.25">
      <c r="A10" s="120" t="s">
        <v>150</v>
      </c>
      <c r="B10" s="130" t="s">
        <v>141</v>
      </c>
      <c r="C10" s="134" t="s">
        <v>155</v>
      </c>
    </row>
    <row r="11" spans="1:3" ht="62.5" x14ac:dyDescent="0.25">
      <c r="A11" s="120" t="s">
        <v>149</v>
      </c>
      <c r="B11" s="135" t="s">
        <v>148</v>
      </c>
      <c r="C11" s="134" t="s">
        <v>152</v>
      </c>
    </row>
    <row r="12" spans="1:3" ht="187.5" x14ac:dyDescent="0.25">
      <c r="A12" s="19" t="s">
        <v>125</v>
      </c>
      <c r="B12" s="131" t="s">
        <v>156</v>
      </c>
      <c r="C12" s="134" t="s">
        <v>157</v>
      </c>
    </row>
    <row r="13" spans="1:3" ht="137.5" x14ac:dyDescent="0.25">
      <c r="A13" s="19" t="s">
        <v>126</v>
      </c>
      <c r="B13" s="131" t="s">
        <v>158</v>
      </c>
      <c r="C13" s="134" t="s">
        <v>159</v>
      </c>
    </row>
    <row r="14" spans="1:3" ht="13" x14ac:dyDescent="0.3">
      <c r="A14" s="21" t="s">
        <v>29</v>
      </c>
      <c r="B14" s="5"/>
      <c r="C14" s="2"/>
    </row>
    <row r="15" spans="1:3" ht="50" x14ac:dyDescent="0.25">
      <c r="A15" s="120" t="s">
        <v>142</v>
      </c>
      <c r="B15" s="131" t="s">
        <v>160</v>
      </c>
      <c r="C15" s="134" t="s">
        <v>161</v>
      </c>
    </row>
    <row r="16" spans="1:3" ht="87.5" x14ac:dyDescent="0.25">
      <c r="A16" s="120" t="s">
        <v>164</v>
      </c>
      <c r="B16" s="131" t="s">
        <v>162</v>
      </c>
      <c r="C16" s="134" t="s">
        <v>163</v>
      </c>
    </row>
    <row r="17" spans="1:3" ht="112.5" x14ac:dyDescent="0.25">
      <c r="A17" s="120" t="s">
        <v>165</v>
      </c>
      <c r="B17" s="131" t="s">
        <v>166</v>
      </c>
      <c r="C17" s="134" t="s">
        <v>167</v>
      </c>
    </row>
    <row r="18" spans="1:3" ht="112.5" x14ac:dyDescent="0.25">
      <c r="A18" s="19" t="s">
        <v>129</v>
      </c>
      <c r="B18" s="131" t="s">
        <v>168</v>
      </c>
      <c r="C18" s="134" t="s">
        <v>169</v>
      </c>
    </row>
    <row r="19" spans="1:3" ht="25" x14ac:dyDescent="0.25">
      <c r="A19" s="19" t="s">
        <v>47</v>
      </c>
      <c r="B19" s="5"/>
      <c r="C19" s="2"/>
    </row>
    <row r="20" spans="1:3" x14ac:dyDescent="0.25">
      <c r="A20" s="19" t="s">
        <v>55</v>
      </c>
      <c r="B20" s="5"/>
      <c r="C20" s="2"/>
    </row>
    <row r="21" spans="1:3" x14ac:dyDescent="0.25">
      <c r="A21" s="19" t="s">
        <v>35</v>
      </c>
      <c r="B21" s="5"/>
      <c r="C21" s="2"/>
    </row>
    <row r="22" spans="1:3" x14ac:dyDescent="0.25">
      <c r="A22" s="19" t="s">
        <v>36</v>
      </c>
      <c r="B22" s="5"/>
      <c r="C22" s="2"/>
    </row>
    <row r="23" spans="1:3" x14ac:dyDescent="0.25">
      <c r="A23" s="19" t="s">
        <v>27</v>
      </c>
      <c r="B23" s="5"/>
      <c r="C23" s="2"/>
    </row>
    <row r="24" spans="1:3" ht="13" x14ac:dyDescent="0.3">
      <c r="A24" s="22" t="s">
        <v>10</v>
      </c>
      <c r="B24" s="11"/>
      <c r="C24" s="12"/>
    </row>
    <row r="25" spans="1:3" ht="13" x14ac:dyDescent="0.3">
      <c r="A25" s="21" t="s">
        <v>54</v>
      </c>
      <c r="B25" s="4"/>
      <c r="C25" s="1"/>
    </row>
    <row r="26" spans="1:3" x14ac:dyDescent="0.25">
      <c r="A26" s="23" t="s">
        <v>24</v>
      </c>
      <c r="B26" s="13"/>
      <c r="C26" s="7"/>
    </row>
    <row r="27" spans="1:3" x14ac:dyDescent="0.25">
      <c r="A27" s="23" t="s">
        <v>37</v>
      </c>
      <c r="B27" s="13"/>
      <c r="C27" s="7"/>
    </row>
    <row r="28" spans="1:3" ht="13" x14ac:dyDescent="0.3">
      <c r="A28" s="22" t="s">
        <v>9</v>
      </c>
      <c r="B28" s="11"/>
      <c r="C28" s="12"/>
    </row>
    <row r="29" spans="1:3" ht="13" x14ac:dyDescent="0.3">
      <c r="A29" s="21" t="s">
        <v>53</v>
      </c>
      <c r="B29" s="4"/>
      <c r="C29" s="1"/>
    </row>
    <row r="30" spans="1:3" x14ac:dyDescent="0.25">
      <c r="A30" s="23" t="s">
        <v>5</v>
      </c>
      <c r="B30" s="13"/>
    </row>
    <row r="31" spans="1:3" x14ac:dyDescent="0.25">
      <c r="A31" s="23" t="s">
        <v>25</v>
      </c>
      <c r="B31" s="13"/>
      <c r="C31" s="7"/>
    </row>
    <row r="32" spans="1:3" x14ac:dyDescent="0.25">
      <c r="A32" s="23" t="s">
        <v>40</v>
      </c>
      <c r="B32" s="13"/>
      <c r="C32" s="7"/>
    </row>
    <row r="33" spans="1:3" x14ac:dyDescent="0.25">
      <c r="A33" s="23" t="s">
        <v>38</v>
      </c>
      <c r="B33" s="13"/>
      <c r="C33" s="7"/>
    </row>
    <row r="34" spans="1:3" x14ac:dyDescent="0.25">
      <c r="A34" s="23" t="s">
        <v>39</v>
      </c>
      <c r="B34" s="13"/>
      <c r="C34" s="7"/>
    </row>
    <row r="35" spans="1:3" ht="13" x14ac:dyDescent="0.3">
      <c r="A35" s="22" t="s">
        <v>7</v>
      </c>
      <c r="B35" s="11"/>
      <c r="C35" s="12"/>
    </row>
    <row r="36" spans="1:3" ht="13" x14ac:dyDescent="0.3">
      <c r="A36" s="21" t="s">
        <v>119</v>
      </c>
      <c r="B36" s="5"/>
      <c r="C36" s="2"/>
    </row>
    <row r="37" spans="1:3" ht="25" x14ac:dyDescent="0.25">
      <c r="A37" s="19" t="s">
        <v>8</v>
      </c>
      <c r="B37" s="131" t="s">
        <v>170</v>
      </c>
      <c r="C37" s="133" t="s">
        <v>171</v>
      </c>
    </row>
    <row r="38" spans="1:3" x14ac:dyDescent="0.25">
      <c r="A38" s="19" t="s">
        <v>26</v>
      </c>
      <c r="B38" s="111" t="s">
        <v>172</v>
      </c>
      <c r="C38" s="2"/>
    </row>
    <row r="39" spans="1:3" x14ac:dyDescent="0.25">
      <c r="A39" s="23" t="s">
        <v>33</v>
      </c>
      <c r="B39" s="13"/>
      <c r="C39" s="7"/>
    </row>
    <row r="40" spans="1:3" x14ac:dyDescent="0.25">
      <c r="A40" s="19" t="s">
        <v>17</v>
      </c>
      <c r="B40" s="5"/>
      <c r="C40" s="2"/>
    </row>
    <row r="41" spans="1:3" ht="13" x14ac:dyDescent="0.3">
      <c r="A41" s="22" t="s">
        <v>118</v>
      </c>
      <c r="B41" s="9"/>
      <c r="C41" s="10"/>
    </row>
    <row r="42" spans="1:3" ht="13" x14ac:dyDescent="0.3">
      <c r="A42" s="21" t="s">
        <v>52</v>
      </c>
      <c r="B42" s="4"/>
      <c r="C42" s="1"/>
    </row>
    <row r="43" spans="1:3" x14ac:dyDescent="0.25">
      <c r="A43" s="19" t="s">
        <v>51</v>
      </c>
      <c r="B43" s="5"/>
      <c r="C43" s="2"/>
    </row>
    <row r="44" spans="1:3" x14ac:dyDescent="0.25">
      <c r="A44" s="19" t="s">
        <v>50</v>
      </c>
      <c r="B44" s="5"/>
      <c r="C44" s="2"/>
    </row>
    <row r="45" spans="1:3" ht="62.5" x14ac:dyDescent="0.25">
      <c r="A45" s="23" t="s">
        <v>78</v>
      </c>
      <c r="B45" s="131" t="s">
        <v>173</v>
      </c>
      <c r="C45" s="134" t="s">
        <v>174</v>
      </c>
    </row>
    <row r="46" spans="1:3" ht="75" x14ac:dyDescent="0.25">
      <c r="A46" s="19" t="s">
        <v>18</v>
      </c>
      <c r="B46" s="131" t="s">
        <v>175</v>
      </c>
      <c r="C46" s="134" t="s">
        <v>176</v>
      </c>
    </row>
    <row r="47" spans="1:3" x14ac:dyDescent="0.25">
      <c r="A47" s="23" t="s">
        <v>19</v>
      </c>
      <c r="B47" s="13"/>
      <c r="C47" s="7"/>
    </row>
    <row r="48" spans="1:3" ht="25" x14ac:dyDescent="0.25">
      <c r="A48" s="23" t="s">
        <v>20</v>
      </c>
      <c r="B48" s="111" t="s">
        <v>177</v>
      </c>
      <c r="C48" s="134" t="s">
        <v>178</v>
      </c>
    </row>
    <row r="49" spans="1:3" ht="37.5" x14ac:dyDescent="0.25">
      <c r="A49" s="23" t="s">
        <v>49</v>
      </c>
      <c r="B49" s="111" t="s">
        <v>179</v>
      </c>
      <c r="C49" s="134" t="s">
        <v>180</v>
      </c>
    </row>
    <row r="50" spans="1:3" ht="87.5" x14ac:dyDescent="0.25">
      <c r="A50" s="23" t="s">
        <v>48</v>
      </c>
      <c r="B50" s="136" t="s">
        <v>181</v>
      </c>
      <c r="C50" s="137" t="s">
        <v>182</v>
      </c>
    </row>
    <row r="51" spans="1:3" ht="13.5" thickBot="1" x14ac:dyDescent="0.35">
      <c r="A51" s="25" t="s">
        <v>21</v>
      </c>
      <c r="B51" s="26"/>
      <c r="C51" s="27"/>
    </row>
    <row r="52" spans="1:3" ht="13" x14ac:dyDescent="0.3">
      <c r="A52" s="21" t="s">
        <v>34</v>
      </c>
      <c r="B52" s="6"/>
      <c r="C52" s="3"/>
    </row>
    <row r="53" spans="1:3" ht="13" x14ac:dyDescent="0.3">
      <c r="B53" s="6"/>
      <c r="C53" s="3"/>
    </row>
    <row r="54" spans="1:3" ht="39" x14ac:dyDescent="0.3">
      <c r="A54" s="21" t="s">
        <v>135</v>
      </c>
      <c r="B54" s="121" t="s">
        <v>188</v>
      </c>
      <c r="C54" s="3" t="s">
        <v>189</v>
      </c>
    </row>
    <row r="55" spans="1:3" ht="26" x14ac:dyDescent="0.3">
      <c r="A55" s="21" t="s">
        <v>136</v>
      </c>
      <c r="B55" s="121" t="s">
        <v>183</v>
      </c>
      <c r="C55" s="3"/>
    </row>
    <row r="56" spans="1:3" ht="25.5" x14ac:dyDescent="0.3">
      <c r="A56" s="21" t="s">
        <v>137</v>
      </c>
      <c r="B56" s="109" t="s">
        <v>184</v>
      </c>
      <c r="C56" s="3"/>
    </row>
    <row r="57" spans="1:3" ht="65" x14ac:dyDescent="0.3">
      <c r="A57" s="21" t="s">
        <v>139</v>
      </c>
      <c r="B57" s="138" t="s">
        <v>185</v>
      </c>
      <c r="C57" s="3"/>
    </row>
    <row r="58" spans="1:3" ht="26" x14ac:dyDescent="0.3">
      <c r="A58" s="21" t="s">
        <v>140</v>
      </c>
      <c r="B58" s="115" t="s">
        <v>186</v>
      </c>
      <c r="C58" s="3" t="s">
        <v>187</v>
      </c>
    </row>
    <row r="59" spans="1:3" ht="13" x14ac:dyDescent="0.3">
      <c r="A59" s="21" t="s">
        <v>112</v>
      </c>
      <c r="B59" s="6"/>
      <c r="C59" s="3"/>
    </row>
    <row r="60" spans="1:3" ht="13.5" thickBot="1" x14ac:dyDescent="0.35">
      <c r="A60" s="22" t="s">
        <v>22</v>
      </c>
      <c r="B60" s="11"/>
      <c r="C60" s="12"/>
    </row>
    <row r="61" spans="1:3" ht="27.5" thickBot="1" x14ac:dyDescent="0.3">
      <c r="A61" s="57" t="s">
        <v>90</v>
      </c>
      <c r="B61" s="55"/>
      <c r="C61" s="54"/>
    </row>
    <row r="65" spans="1:1" x14ac:dyDescent="0.25">
      <c r="A65" s="109" t="s">
        <v>121</v>
      </c>
    </row>
  </sheetData>
  <mergeCells count="1">
    <mergeCell ref="B1:C1"/>
  </mergeCells>
  <phoneticPr fontId="10" type="noConversion"/>
  <pageMargins left="0.51181102362204722" right="0.35433070866141736" top="0.43307086614173229" bottom="0.35433070866141736" header="0.39370078740157483" footer="0.31496062992125984"/>
  <pageSetup paperSize="9" fitToWidth="2" orientation="landscape" r:id="rId1"/>
  <headerFooter alignWithMargins="0">
    <oddFooter>&amp;L&amp;"Times New Roman,Regular"&amp;9&amp;K01+000December 2021
&amp;F&amp;R&amp;P</oddFooter>
  </headerFooter>
  <rowBreaks count="1" manualBreakCount="1">
    <brk id="4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E39"/>
  <sheetViews>
    <sheetView view="pageLayout" topLeftCell="A8" zoomScaleNormal="100" workbookViewId="0">
      <selection activeCell="A27" sqref="A27:XFD28"/>
    </sheetView>
  </sheetViews>
  <sheetFormatPr defaultColWidth="9.1796875" defaultRowHeight="14.5" x14ac:dyDescent="0.35"/>
  <cols>
    <col min="1" max="1" width="25.1796875" style="47" customWidth="1"/>
    <col min="2" max="2" width="42.08984375" style="47" customWidth="1"/>
    <col min="3" max="3" width="16.26953125" style="47" customWidth="1"/>
    <col min="4" max="4" width="12.1796875" style="47" customWidth="1"/>
    <col min="5" max="16384" width="9.1796875" style="47"/>
  </cols>
  <sheetData>
    <row r="1" spans="1:5" ht="17" x14ac:dyDescent="0.35">
      <c r="A1" s="59" t="s">
        <v>85</v>
      </c>
      <c r="B1" s="60"/>
      <c r="C1" s="60"/>
      <c r="D1" s="60"/>
      <c r="E1" s="46"/>
    </row>
    <row r="2" spans="1:5" ht="15" thickBot="1" x14ac:dyDescent="0.4">
      <c r="A2" s="61"/>
      <c r="B2" s="60"/>
      <c r="C2" s="60"/>
      <c r="D2" s="60"/>
      <c r="E2" s="46"/>
    </row>
    <row r="3" spans="1:5" x14ac:dyDescent="0.35">
      <c r="A3" s="62"/>
      <c r="B3" s="63"/>
      <c r="C3" s="64" t="s">
        <v>12</v>
      </c>
      <c r="D3" s="65" t="s">
        <v>13</v>
      </c>
      <c r="E3" s="46"/>
    </row>
    <row r="4" spans="1:5" ht="45.75" customHeight="1" thickBot="1" x14ac:dyDescent="0.4">
      <c r="A4" s="66"/>
      <c r="B4" s="60"/>
      <c r="C4" s="67" t="s">
        <v>84</v>
      </c>
      <c r="D4" s="68" t="s">
        <v>14</v>
      </c>
      <c r="E4" s="46"/>
    </row>
    <row r="5" spans="1:5" ht="15" thickBot="1" x14ac:dyDescent="0.4">
      <c r="A5" s="94" t="s">
        <v>87</v>
      </c>
      <c r="B5" s="93"/>
      <c r="C5" s="71"/>
      <c r="D5" s="72"/>
      <c r="E5" s="48"/>
    </row>
    <row r="6" spans="1:5" ht="15" thickBot="1" x14ac:dyDescent="0.4">
      <c r="A6" s="73"/>
      <c r="B6" s="60"/>
      <c r="C6" s="71"/>
      <c r="D6" s="72"/>
      <c r="E6" s="46"/>
    </row>
    <row r="7" spans="1:5" ht="15" thickBot="1" x14ac:dyDescent="0.4">
      <c r="A7" s="73" t="s">
        <v>86</v>
      </c>
      <c r="B7" s="60"/>
      <c r="C7" s="145">
        <v>820000</v>
      </c>
      <c r="D7" s="72"/>
      <c r="E7" s="46"/>
    </row>
    <row r="8" spans="1:5" ht="15" thickBot="1" x14ac:dyDescent="0.4">
      <c r="A8" s="73"/>
      <c r="B8" s="60"/>
      <c r="C8" s="71"/>
      <c r="D8" s="72"/>
      <c r="E8" s="46"/>
    </row>
    <row r="9" spans="1:5" ht="15" thickBot="1" x14ac:dyDescent="0.4">
      <c r="A9" s="73" t="s">
        <v>99</v>
      </c>
      <c r="B9" s="60"/>
      <c r="C9" s="145">
        <v>86279</v>
      </c>
      <c r="D9" s="72"/>
      <c r="E9" s="46"/>
    </row>
    <row r="10" spans="1:5" x14ac:dyDescent="0.35">
      <c r="A10" s="73" t="s">
        <v>96</v>
      </c>
      <c r="B10" s="75"/>
      <c r="C10" s="71"/>
      <c r="D10" s="72"/>
      <c r="E10" s="48"/>
    </row>
    <row r="11" spans="1:5" x14ac:dyDescent="0.35">
      <c r="A11" s="76" t="s">
        <v>15</v>
      </c>
      <c r="B11" s="95" t="s">
        <v>108</v>
      </c>
      <c r="C11" s="71"/>
      <c r="D11" s="72"/>
      <c r="E11" s="48"/>
    </row>
    <row r="12" spans="1:5" x14ac:dyDescent="0.35">
      <c r="A12" s="77" t="s">
        <v>197</v>
      </c>
      <c r="B12" s="78" t="s">
        <v>198</v>
      </c>
      <c r="C12" s="74"/>
      <c r="D12" s="72"/>
      <c r="E12" s="48"/>
    </row>
    <row r="13" spans="1:5" x14ac:dyDescent="0.35">
      <c r="A13" s="79">
        <v>86279</v>
      </c>
      <c r="B13" s="78"/>
      <c r="C13" s="147">
        <v>86279</v>
      </c>
      <c r="D13" s="72"/>
      <c r="E13" s="48"/>
    </row>
    <row r="14" spans="1:5" x14ac:dyDescent="0.35">
      <c r="A14" s="73"/>
      <c r="B14" s="60"/>
      <c r="C14" s="71"/>
      <c r="D14" s="72"/>
      <c r="E14" s="48"/>
    </row>
    <row r="15" spans="1:5" ht="15" x14ac:dyDescent="0.35">
      <c r="A15" s="73" t="s">
        <v>107</v>
      </c>
      <c r="B15" s="60"/>
      <c r="C15" s="74"/>
      <c r="D15" s="72"/>
      <c r="E15" s="48"/>
    </row>
    <row r="16" spans="1:5" x14ac:dyDescent="0.35">
      <c r="A16" s="80" t="s">
        <v>57</v>
      </c>
      <c r="B16" s="81"/>
      <c r="C16" s="71"/>
      <c r="D16" s="72"/>
      <c r="E16" s="48"/>
    </row>
    <row r="17" spans="1:5" ht="15" x14ac:dyDescent="0.35">
      <c r="A17" s="82" t="s">
        <v>104</v>
      </c>
      <c r="B17" s="83"/>
      <c r="C17" s="74"/>
      <c r="D17" s="72"/>
      <c r="E17" s="48"/>
    </row>
    <row r="18" spans="1:5" ht="15" x14ac:dyDescent="0.35">
      <c r="A18" s="82" t="s">
        <v>105</v>
      </c>
      <c r="B18" s="83"/>
      <c r="C18" s="74"/>
      <c r="D18" s="72"/>
      <c r="E18" s="48"/>
    </row>
    <row r="19" spans="1:5" ht="15" thickBot="1" x14ac:dyDescent="0.4">
      <c r="A19" s="73"/>
      <c r="B19" s="60"/>
      <c r="C19" s="71"/>
      <c r="D19" s="72"/>
      <c r="E19" s="48"/>
    </row>
    <row r="20" spans="1:5" ht="15" thickBot="1" x14ac:dyDescent="0.4">
      <c r="A20" s="73" t="s">
        <v>98</v>
      </c>
      <c r="B20" s="60"/>
      <c r="C20" s="145">
        <f>C7+C13</f>
        <v>906279</v>
      </c>
      <c r="D20" s="72"/>
      <c r="E20" s="48"/>
    </row>
    <row r="21" spans="1:5" ht="15" thickBot="1" x14ac:dyDescent="0.4">
      <c r="A21" s="73"/>
      <c r="B21" s="60"/>
      <c r="C21" s="71"/>
      <c r="D21" s="72"/>
      <c r="E21" s="48"/>
    </row>
    <row r="22" spans="1:5" ht="15" thickBot="1" x14ac:dyDescent="0.4">
      <c r="A22" s="69" t="s">
        <v>61</v>
      </c>
      <c r="B22" s="70"/>
      <c r="C22" s="71"/>
      <c r="D22" s="72"/>
      <c r="E22" s="48"/>
    </row>
    <row r="23" spans="1:5" ht="15" thickBot="1" x14ac:dyDescent="0.4">
      <c r="A23" s="73"/>
      <c r="B23" s="60"/>
      <c r="C23" s="71"/>
      <c r="D23" s="72"/>
      <c r="E23" s="46"/>
    </row>
    <row r="24" spans="1:5" ht="15.5" thickBot="1" x14ac:dyDescent="0.4">
      <c r="A24" s="73" t="s">
        <v>100</v>
      </c>
      <c r="B24" s="60"/>
      <c r="C24" s="145">
        <f>'1. Budget'!J61</f>
        <v>906279.15399999998</v>
      </c>
      <c r="D24" s="72"/>
      <c r="E24" s="48"/>
    </row>
    <row r="25" spans="1:5" ht="15" thickBot="1" x14ac:dyDescent="0.4">
      <c r="A25" s="92" t="s">
        <v>101</v>
      </c>
      <c r="B25" s="60"/>
      <c r="C25" s="71"/>
      <c r="D25" s="144">
        <f>C7/C24</f>
        <v>0.9047984789022302</v>
      </c>
      <c r="E25" s="48"/>
    </row>
    <row r="26" spans="1:5" ht="15" thickTop="1" x14ac:dyDescent="0.35">
      <c r="A26" s="73"/>
      <c r="B26" s="60"/>
      <c r="C26" s="71"/>
      <c r="D26" s="72"/>
      <c r="E26" s="48"/>
    </row>
    <row r="27" spans="1:5" x14ac:dyDescent="0.35">
      <c r="A27" s="84"/>
      <c r="B27" s="85"/>
      <c r="C27" s="71"/>
      <c r="D27" s="72"/>
      <c r="E27" s="48"/>
    </row>
    <row r="28" spans="1:5" ht="15.5" thickBot="1" x14ac:dyDescent="0.4">
      <c r="A28" s="86" t="s">
        <v>102</v>
      </c>
      <c r="B28" s="85"/>
      <c r="C28" s="146">
        <f>C24</f>
        <v>906279.15399999998</v>
      </c>
      <c r="D28" s="72"/>
      <c r="E28" s="48"/>
    </row>
    <row r="29" spans="1:5" ht="15.5" thickTop="1" thickBot="1" x14ac:dyDescent="0.4">
      <c r="A29" s="91" t="s">
        <v>103</v>
      </c>
      <c r="B29" s="87"/>
      <c r="C29" s="71"/>
      <c r="D29" s="140">
        <f>C7/C28</f>
        <v>0.9047984789022302</v>
      </c>
      <c r="E29" s="48"/>
    </row>
    <row r="30" spans="1:5" ht="15.5" thickTop="1" thickBot="1" x14ac:dyDescent="0.4">
      <c r="A30" s="88"/>
      <c r="B30" s="89"/>
      <c r="C30" s="89"/>
      <c r="D30" s="90"/>
      <c r="E30" s="48"/>
    </row>
    <row r="31" spans="1:5" x14ac:dyDescent="0.35">
      <c r="A31" s="75"/>
      <c r="B31" s="75"/>
      <c r="C31" s="75"/>
      <c r="D31" s="75"/>
    </row>
    <row r="32" spans="1:5" ht="24.75" customHeight="1" x14ac:dyDescent="0.35">
      <c r="A32" s="335" t="s">
        <v>88</v>
      </c>
      <c r="B32" s="336"/>
      <c r="C32" s="336"/>
      <c r="D32" s="336"/>
    </row>
    <row r="33" spans="1:4" x14ac:dyDescent="0.35">
      <c r="A33" s="97" t="s">
        <v>60</v>
      </c>
      <c r="B33" s="97"/>
      <c r="C33" s="97"/>
      <c r="D33" s="97"/>
    </row>
    <row r="34" spans="1:4" x14ac:dyDescent="0.35">
      <c r="A34" s="97" t="s">
        <v>62</v>
      </c>
      <c r="B34" s="97"/>
      <c r="C34" s="97"/>
      <c r="D34" s="97"/>
    </row>
    <row r="35" spans="1:4" x14ac:dyDescent="0.35">
      <c r="A35" s="157" t="s">
        <v>106</v>
      </c>
      <c r="B35" s="97"/>
      <c r="C35" s="97"/>
      <c r="D35" s="97"/>
    </row>
    <row r="36" spans="1:4" x14ac:dyDescent="0.35">
      <c r="A36" s="97" t="s">
        <v>79</v>
      </c>
      <c r="B36" s="97"/>
      <c r="C36" s="97"/>
      <c r="D36" s="97"/>
    </row>
    <row r="37" spans="1:4" x14ac:dyDescent="0.35">
      <c r="A37" s="97" t="s">
        <v>83</v>
      </c>
      <c r="B37" s="97"/>
      <c r="C37" s="97"/>
      <c r="D37" s="97"/>
    </row>
    <row r="38" spans="1:4" x14ac:dyDescent="0.35">
      <c r="A38" s="337" t="s">
        <v>97</v>
      </c>
      <c r="B38" s="337"/>
      <c r="C38" s="97"/>
      <c r="D38" s="97"/>
    </row>
    <row r="39" spans="1:4" x14ac:dyDescent="0.35">
      <c r="A39" s="337" t="s">
        <v>95</v>
      </c>
      <c r="B39" s="337"/>
    </row>
  </sheetData>
  <mergeCells count="3">
    <mergeCell ref="A32:D32"/>
    <mergeCell ref="A39:B39"/>
    <mergeCell ref="A38:B38"/>
  </mergeCells>
  <phoneticPr fontId="11" type="noConversion"/>
  <pageMargins left="0.51181102362204722" right="0.43307086614173229" top="0.74803149606299213" bottom="0.74803149606299213" header="0.31496062992125984" footer="0.31496062992125984"/>
  <pageSetup orientation="portrait" r:id="rId1"/>
  <headerFooter alignWithMargins="0">
    <oddFooter>&amp;L&amp;K01+000December 2021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fficeCountry xmlns="d9cf0e28-81d2-4dc7-8b10-820d80ed680d">B0376 - Swaziland - Mbabane</OfficeCountry>
    <DocumentStatus xmlns="d9cf0e28-81d2-4dc7-8b10-820d80ed680d">Final</DocumentStatus>
    <DocCoverageEndDate xmlns="d9cf0e28-81d2-4dc7-8b10-820d80ed680d">2029-12-31T05:00:00+00:00</DocCoverageEndDate>
    <TaxCatchAll xmlns="e91d5986-7c29-4ed1-8a54-b8fb378ed474" xsi:nil="true"/>
    <FunctionalArea xmlns="d9cf0e28-81d2-4dc7-8b10-820d80ed680d">Programme and Project</FunctionalArea>
    <FileNameDescription xmlns="d9cf0e28-81d2-4dc7-8b10-820d80ed680d">CREATE - Catalysing Renewable Energy Access and Transition in Eswatini</FileNameDescription>
    <ProjectNumber xmlns="d9cf0e28-81d2-4dc7-8b10-820d80ed680d">01003544</ProjectNumber>
    <DocumentType xmlns="d9cf0e28-81d2-4dc7-8b10-820d80ed680d">Budget</DocumentType>
    <Language xmlns="d9cf0e28-81d2-4dc7-8b10-820d80ed680d">English</Language>
    <AuthorName xmlns="d9cf0e28-81d2-4dc7-8b10-820d80ed680d">UNDP</AuthorName>
    <DocumentCategory xmlns="d9cf0e28-81d2-4dc7-8b10-820d80ed680d">Project</DocumentCategory>
    <OperatingUnit xmlns="d9cf0e28-81d2-4dc7-8b10-820d80ed680d">UNDP-SWZ</OperatingUnit>
    <lcf76f155ced4ddcb4097134ff3c332f xmlns="d9cf0e28-81d2-4dc7-8b10-820d80ed680d">
      <Terms xmlns="http://schemas.microsoft.com/office/infopath/2007/PartnerControls"/>
    </lcf76f155ced4ddcb4097134ff3c332f>
    <FocusArea xmlns="d9cf0e28-81d2-4dc7-8b10-820d80ed680d">Environment and Energy</FocusArea>
    <DocCoverageStartDate xmlns="d9cf0e28-81d2-4dc7-8b10-820d80ed680d">2025-01-01T05:00:00+00:00</DocCoverageStartDate>
    <FileClassificationMode xmlns="d9cf0e28-81d2-4dc7-8b10-820d80ed680d">Public</FileClassificationMode>
    <OutputNumber xmlns="d9cf0e28-81d2-4dc7-8b10-820d80ed680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F3B101-EF50-4366-81A7-CC5794B4F924}">
  <ds:schemaRefs>
    <ds:schemaRef ds:uri="http://schemas.microsoft.com/sharepoint/events"/>
  </ds:schemaRefs>
</ds:datastoreItem>
</file>

<file path=customXml/itemProps2.xml><?xml version="1.0" encoding="utf-8"?>
<ds:datastoreItem xmlns:ds="http://schemas.openxmlformats.org/officeDocument/2006/customXml" ds:itemID="{E9068CEE-CCDE-498D-A9B5-C42C5428E6C1}">
  <ds:schemaRefs>
    <ds:schemaRef ds:uri="http://schemas.microsoft.com/sharepoint/v3/contenttype/forms"/>
  </ds:schemaRefs>
</ds:datastoreItem>
</file>

<file path=customXml/itemProps3.xml><?xml version="1.0" encoding="utf-8"?>
<ds:datastoreItem xmlns:ds="http://schemas.openxmlformats.org/officeDocument/2006/customXml" ds:itemID="{616FBE7C-6593-4072-99C4-7573590B7084}">
  <ds:schemaRefs>
    <ds:schemaRef ds:uri="http://schemas.microsoft.com/office/2006/metadata/properties"/>
    <ds:schemaRef ds:uri="http://schemas.microsoft.com/office/infopath/2007/PartnerControls"/>
    <ds:schemaRef ds:uri="01fb76ba-f1d6-4c22-8aad-389d5f9739b1"/>
    <ds:schemaRef ds:uri="http://schemas.microsoft.com/sharepoint/v3/fields"/>
    <ds:schemaRef ds:uri="http://schemas.microsoft.com/sharepoint/v4"/>
    <ds:schemaRef ds:uri="1ceba764-4fb5-4af4-9e5b-089663bda63a"/>
  </ds:schemaRefs>
</ds:datastoreItem>
</file>

<file path=customXml/itemProps4.xml><?xml version="1.0" encoding="utf-8"?>
<ds:datastoreItem xmlns:ds="http://schemas.openxmlformats.org/officeDocument/2006/customXml" ds:itemID="{8F1DC542-D470-4B21-BE72-C3BEEAE2641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1. Budget</vt:lpstr>
      <vt:lpstr>1. Budget (2)</vt:lpstr>
      <vt:lpstr>2. Justification</vt:lpstr>
      <vt:lpstr>3.  Expected sources of funding</vt:lpstr>
      <vt:lpstr>'1. Budget'!Print_Area</vt:lpstr>
      <vt:lpstr>'1. Budget (2)'!Print_Area</vt:lpstr>
      <vt:lpstr>'2. Justification'!Print_Area</vt:lpstr>
      <vt:lpstr>'3.  Expected sources of funding'!Print_Area</vt:lpstr>
      <vt:lpstr>'2. Justification'!Print_Titles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CREATE - Catalysing Renewable Energy Access and Transition in Eswatini</dc:title>
  <dc:subject/>
  <dc:creator>Laura.GIAMBELLI@ec.europa.eu</dc:creator>
  <cp:keywords/>
  <dc:description/>
  <cp:lastModifiedBy>Mlungisi Nkambule</cp:lastModifiedBy>
  <cp:lastPrinted>2024-10-08T09:39:30Z</cp:lastPrinted>
  <dcterms:created xsi:type="dcterms:W3CDTF">2000-04-10T10:46:44Z</dcterms:created>
  <dcterms:modified xsi:type="dcterms:W3CDTF">2025-03-23T16:32:26Z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783387989</vt:i4>
  </property>
  <property fmtid="{D5CDD505-2E9C-101B-9397-08002B2CF9AE}" pid="3" name="_EmailSubject">
    <vt:lpwstr>Budget contrat de subvention</vt:lpwstr>
  </property>
  <property fmtid="{D5CDD505-2E9C-101B-9397-08002B2CF9AE}" pid="4" name="_AuthorEmail">
    <vt:lpwstr>Christel.Van-Vaerenbergh@cec.eu.int</vt:lpwstr>
  </property>
  <property fmtid="{D5CDD505-2E9C-101B-9397-08002B2CF9AE}" pid="5" name="_AuthorEmailDisplayName">
    <vt:lpwstr>VAN VAERENBERGH Christel (AIDCO)</vt:lpwstr>
  </property>
  <property fmtid="{D5CDD505-2E9C-101B-9397-08002B2CF9AE}" pid="6" name="_PreviousAdHocReviewCycleID">
    <vt:i4>1089780162</vt:i4>
  </property>
  <property fmtid="{D5CDD505-2E9C-101B-9397-08002B2CF9AE}" pid="7" name="_ReviewingToolsShownOnce">
    <vt:lpwstr/>
  </property>
  <property fmtid="{D5CDD505-2E9C-101B-9397-08002B2CF9AE}" pid="8" name="ContentTypeId">
    <vt:lpwstr>0x010100155F732436BD414ABE4F9007290F88BC</vt:lpwstr>
  </property>
  <property fmtid="{D5CDD505-2E9C-101B-9397-08002B2CF9AE}" pid="9" name="_dlc_DocIdItemGuid">
    <vt:lpwstr>c45c8061-436a-4ff7-a6c0-203be69578c7</vt:lpwstr>
  </property>
</Properties>
</file>